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ivotTables/pivotTable13.xml" ContentType="application/vnd.openxmlformats-officedocument.spreadsheetml.pivot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hidePivotFieldList="1"/>
  <mc:AlternateContent xmlns:mc="http://schemas.openxmlformats.org/markup-compatibility/2006">
    <mc:Choice Requires="x15">
      <x15ac:absPath xmlns:x15ac="http://schemas.microsoft.com/office/spreadsheetml/2010/11/ac" url="/Users/jbouliennova/Downloads/"/>
    </mc:Choice>
  </mc:AlternateContent>
  <xr:revisionPtr revIDLastSave="0" documentId="13_ncr:1_{29F1B453-176A-8547-AC66-4A1BF5522104}" xr6:coauthVersionLast="47" xr6:coauthVersionMax="47" xr10:uidLastSave="{00000000-0000-0000-0000-000000000000}"/>
  <bookViews>
    <workbookView xWindow="0" yWindow="780" windowWidth="34200" windowHeight="19780" xr2:uid="{00000000-000D-0000-FFFF-FFFF00000000}"/>
  </bookViews>
  <sheets>
    <sheet name="Summary" sheetId="1" r:id="rId1"/>
    <sheet name="Glossary" sheetId="2" r:id="rId2"/>
    <sheet name="MediaTable" sheetId="3" r:id="rId3"/>
    <sheet name="MediaTable_removal_effect" sheetId="4" r:id="rId4"/>
    <sheet name="Conversions" sheetId="5" r:id="rId5"/>
    <sheet name="Conversions_touchpoints" sheetId="6" r:id="rId6"/>
    <sheet name="MediaTable_performance" sheetId="7" r:id="rId7"/>
    <sheet name="MediaTable_device" sheetId="8" r:id="rId8"/>
    <sheet name="Chains_compact" sheetId="9" r:id="rId9"/>
    <sheet name="Chains_unique" sheetId="10" r:id="rId10"/>
    <sheet name="Chains_verbose" sheetId="11" r:id="rId11"/>
    <sheet name="Frequency" sheetId="12" r:id="rId12"/>
    <sheet name="__media_table_source" sheetId="13" state="hidden" r:id="rId13"/>
    <sheet name="__conversions_source" sheetId="14" state="hidden" r:id="rId14"/>
    <sheet name="__media_table_device source" sheetId="15" state="hidden" r:id="rId15"/>
    <sheet name="__freq" sheetId="16" state="hidden" r:id="rId16"/>
    <sheet name="__freq_total" sheetId="17" state="hidden" r:id="rId17"/>
    <sheet name="__ordered_shapley_source" sheetId="18" state="hidden" r:id="rId18"/>
  </sheets>
  <definedNames>
    <definedName name="_xlnm._FilterDatabase" localSheetId="6" hidden="1">MediaTable_performance!$A$9:$I$10</definedName>
  </definedNames>
  <calcPr calcId="191029"/>
  <pivotCaches>
    <pivotCache cacheId="24" r:id="rId19"/>
    <pivotCache cacheId="29" r:id="rId20"/>
    <pivotCache cacheId="33" r:id="rId21"/>
    <pivotCache cacheId="39" r:id="rId22"/>
    <pivotCache cacheId="47" r:id="rId23"/>
    <pivotCache cacheId="53" r:id="rId2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9" i="15" l="1"/>
  <c r="S98" i="15"/>
  <c r="S97" i="15"/>
  <c r="S96" i="15"/>
  <c r="S95" i="15"/>
  <c r="S94" i="15"/>
  <c r="S93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S33" i="15"/>
  <c r="S32" i="15"/>
  <c r="S31" i="15"/>
  <c r="S30" i="15"/>
  <c r="S29" i="15"/>
  <c r="S28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5" i="15"/>
  <c r="S4" i="15"/>
  <c r="S3" i="15"/>
  <c r="S2" i="15"/>
  <c r="C20" i="1"/>
  <c r="C19" i="1"/>
  <c r="C18" i="1"/>
</calcChain>
</file>

<file path=xl/sharedStrings.xml><?xml version="1.0" encoding="utf-8"?>
<sst xmlns="http://schemas.openxmlformats.org/spreadsheetml/2006/main" count="4322" uniqueCount="330">
  <si>
    <t>Отчет postview с расчетом сложной атрибуции</t>
  </si>
  <si>
    <t>Сайт</t>
  </si>
  <si>
    <t>рекламные кампании</t>
  </si>
  <si>
    <t>Эвалар_ЛАБоратория_Эвалар_Медиаплан_Арена_Март_2025</t>
  </si>
  <si>
    <t>other</t>
  </si>
  <si>
    <t>direct</t>
  </si>
  <si>
    <t>Отчет за период (конверсии):</t>
  </si>
  <si>
    <t>01.10.2024 - 31.10.2024</t>
  </si>
  <si>
    <t>Окно атрибуции (дней):</t>
  </si>
  <si>
    <t>Цели</t>
  </si>
  <si>
    <t>Суммарные показатели</t>
  </si>
  <si>
    <t>Показы:</t>
  </si>
  <si>
    <t>Клики:</t>
  </si>
  <si>
    <t>Конверсии:</t>
  </si>
  <si>
    <t>Мск: +7 (495) 981-34-00 | СПб: +7 (812) 438-10-74 | sales@adriver.ru | www.adriver.ru</t>
  </si>
  <si>
    <t>Глоссарий</t>
  </si>
  <si>
    <t>Атрибуция</t>
  </si>
  <si>
    <t>Анализ того, какие точки взаимодействия сыграли ключевую роль в достижении целевого действия пользователя, например, покупки, регистрации или другого конверсионного события</t>
  </si>
  <si>
    <t>Атрибуция last-touch</t>
  </si>
  <si>
    <t>Модель атрибуции, при которой 100% заслуг за конверсию присваивается последней точке взаимодействия, с которой пользователь контактировал перед совершением целевого действия</t>
  </si>
  <si>
    <t>Атрибуция по Шепли</t>
  </si>
  <si>
    <t>Модель атрибуции, основанная на теории игр. Она распределяет заслуги между всеми точками взаимодействия на пути клиента, учитывая их вклад в конверсию. Модель анализирует, как изменение присутствия канала влияет на вероятность конверсии, и присваивает каждому каналу свою долю</t>
  </si>
  <si>
    <t>Атрибуция по Маркову</t>
  </si>
  <si>
    <t>Модель атрибуции, которая использует цепи Маркова для анализа последовательности взаимодействий пользователя с маркетинговыми каналами. Она оценивает вероятность конверсии при наличии или отсутствии определённого канала в пути клиента. Данная модель учитывает порядок присутствия каналов в клиентском пути</t>
  </si>
  <si>
    <t>Removal Effect</t>
  </si>
  <si>
    <t>Метод, используемый в атрибуции по Маркову для оценки вклада каждого канала. Он заключается в "удалении" определённого канала из пути клиента и анализе того, как это повлияет на общую вероятность конверсии. Removal effect показывает насколько меньше конверсий будет совершено после удаления канала (в процентах от изначального числа конверсий)</t>
  </si>
  <si>
    <t>Показы и клики</t>
  </si>
  <si>
    <t>Сессия</t>
  </si>
  <si>
    <t>Конверсии, совершенные пользователем на сайте/в приложении, с момента перехода на сайт до закрытия всех его вкладок. Одна сессия ограничена 30 минутами. Новый переход запускает дополнительную сессию</t>
  </si>
  <si>
    <t>Цепочка показов</t>
  </si>
  <si>
    <t>Последовательность просмотренных пользователем баннеров перед совершением конверсии</t>
  </si>
  <si>
    <t>Adriver id</t>
  </si>
  <si>
    <t>Идентификатор пользователя Adriver. Формируется на основе 1p/3p кук Adriver, stable id, advertising id, передаваемых поставщиками дополнительных идентификаторов. Уточнение профиля происходит с помощью сведений об устройстве пользователя и иных релевантных данных</t>
  </si>
  <si>
    <t>Advid</t>
  </si>
  <si>
    <t>Advertising id, уникальный идентификатор устройства Android или iPhone, используемый в рекламных целях</t>
  </si>
  <si>
    <t>Stableid</t>
  </si>
  <si>
    <t>Идентификатор пользователя, назначенный ему оператором связи через номер телефона/договора об услугах. Позволяет точно идентифицировать пользователя в мобильных приложениях, при использовании wi-fi, роуминга и т.п</t>
  </si>
  <si>
    <t>Медиа таблица</t>
  </si>
  <si>
    <t>РК</t>
  </si>
  <si>
    <t>Сценарий</t>
  </si>
  <si>
    <t>Кликов всего</t>
  </si>
  <si>
    <t>Кликов с adriver_id</t>
  </si>
  <si>
    <t>Уникальные клики</t>
  </si>
  <si>
    <t>Показов всего</t>
  </si>
  <si>
    <t>Показов с adriver_id</t>
  </si>
  <si>
    <t>Охват показы</t>
  </si>
  <si>
    <t>Клики всего / показы всего (ctr)</t>
  </si>
  <si>
    <t>last-click</t>
  </si>
  <si>
    <t>last-view</t>
  </si>
  <si>
    <t>Removal effect, %</t>
  </si>
  <si>
    <t>ad</t>
  </si>
  <si>
    <t>Общий итог</t>
  </si>
  <si>
    <t>Эффект удаления каналов</t>
  </si>
  <si>
    <t>Диаграмма визуализирует эффект от удаления (removal effect) размещений на количество конверсий. Расчет removal effect производится на основе анализа цепей Маркова.</t>
  </si>
  <si>
    <t>Каждый столбик диаграммы - определенный сценарий Синим цветом обозначено прогнозируемое число конверсий, которые остались бы, даже несмотря на удаления сценария из трафика, оранжевым - конверсии, которые не будут совершены при удалении сценария из трафика.</t>
  </si>
  <si>
    <t>В каждом столбце сумма оставшихся и потерянных конверсий равна общему числу конверсий, которые были совершены за период отчета.</t>
  </si>
  <si>
    <t>Конверсии по целям</t>
  </si>
  <si>
    <t>На данном листе приведены значения различных моделей атрибуции каналов в срезе по целям.</t>
  </si>
  <si>
    <t>Читать нужно так: "в достижение цели T канал C внес вклад X согласно модели атрибуции M"</t>
  </si>
  <si>
    <t>Цель</t>
  </si>
  <si>
    <t>Уникальные пользователи, совершившие конверсию</t>
  </si>
  <si>
    <t>target</t>
  </si>
  <si>
    <t>Оценка Postview атрибуции каналов по позиции в цепочках показов</t>
  </si>
  <si>
    <t>Позиции каналов разбиты на 3 положения - первый канал в цепочке, канал в середине цепочки, канал последний в цепочке</t>
  </si>
  <si>
    <t>Атрибуцию по Шепли каналов с предыдущего листа Conversions можно разбить по этим позициям.</t>
  </si>
  <si>
    <t>Таблица для настройки графика выше (Атрибуция канала по упорядоченному методу Шепли)
Атрибуция канала по упорядоченному методу Шепли
Таблица для настройки графика выше ()</t>
  </si>
  <si>
    <t>Разбивка атрибуции Шепли по тачпоинтам - первое касание, в середине, последнее касание</t>
  </si>
  <si>
    <t xml:space="preserve"> Атрибуция канала (по упорядоченному методу Шепли)</t>
  </si>
  <si>
    <t xml:space="preserve"> Тачпоинт</t>
  </si>
  <si>
    <t>Тачпоинт</t>
  </si>
  <si>
    <t>Атрибуция канала (по упорядоченному методу Шепли)</t>
  </si>
  <si>
    <t xml:space="preserve"> РК</t>
  </si>
  <si>
    <t xml:space="preserve"> Сценарий</t>
  </si>
  <si>
    <t>Conversion Rate</t>
  </si>
  <si>
    <t>Прирост last-touch/Шепли/Маркова относительно постклик конверсий позволяет оценить, сколько конверсий позволяет дополнительно выявить postview в сравнении с учетом только постклика</t>
  </si>
  <si>
    <t>Клики - суммарное количество кликов с adriver_id по размещению за период (без разбивки по сайтзонам)</t>
  </si>
  <si>
    <t>Показы - суммарное количество показов с adriver_id размещения за период (без разбивки по сайтзонам)</t>
  </si>
  <si>
    <t>Значения</t>
  </si>
  <si>
    <t>CR last-view / клики</t>
  </si>
  <si>
    <t>CR last-view / показы</t>
  </si>
  <si>
    <t xml:space="preserve"> CR Шепли / клики</t>
  </si>
  <si>
    <t xml:space="preserve"> CR Шепли / показы</t>
  </si>
  <si>
    <t xml:space="preserve"> CR Маркова / клики</t>
  </si>
  <si>
    <t xml:space="preserve"> CR Маркова / показы</t>
  </si>
  <si>
    <t>Медиа таблица (Device)</t>
  </si>
  <si>
    <t>Отобразить только строки с last-touch &gt; 0</t>
  </si>
  <si>
    <t>(Все)</t>
  </si>
  <si>
    <t>Устройства</t>
  </si>
  <si>
    <t>ОС</t>
  </si>
  <si>
    <t>webtype</t>
  </si>
  <si>
    <t>Показы с adriver id</t>
  </si>
  <si>
    <t>Клики всего</t>
  </si>
  <si>
    <t>Клики с adriver id</t>
  </si>
  <si>
    <t>Цепочки конверсий (компактные)</t>
  </si>
  <si>
    <t>В таблице представлены топ 20 цепочек взаимодействий по количеству конверсий  для каждой сайтзоны</t>
  </si>
  <si>
    <t>Цепочки представлены в компактном виде - удалены взаимодействия с одним и тем же каналом, идущие 2 и более раз подряд</t>
  </si>
  <si>
    <t>Сессии - количество уникальных сессий на сайте, в которых присутствовала данная цепочка взаимодействий</t>
  </si>
  <si>
    <t xml:space="preserve">CR из показов цепочки - отношение количества конверсий к сумме показов в цепочке </t>
  </si>
  <si>
    <t>Цепочка</t>
  </si>
  <si>
    <t>Конверсии</t>
  </si>
  <si>
    <t>Уникальные пользователи</t>
  </si>
  <si>
    <t>Сессии</t>
  </si>
  <si>
    <t>CR из показов цепочки</t>
  </si>
  <si>
    <t>1 Переход_на_Fitomarket</t>
  </si>
  <si>
    <t>2 Переход_на_Ozon</t>
  </si>
  <si>
    <t>3 Переход_на_Apteka_ru</t>
  </si>
  <si>
    <t>4 Переход_по_партнерам</t>
  </si>
  <si>
    <t>5 Оформление_заказа</t>
  </si>
  <si>
    <t>Цепочки конверсий (уникальные каналы)</t>
  </si>
  <si>
    <t>Цепочки показов представлены в уникальном виде - из каждой цепочки удалены дублирующие каналы. Порядок при этом не обязательно сохраняется</t>
  </si>
  <si>
    <t>Цепочки конверсий (с названиями)</t>
  </si>
  <si>
    <t>В таблице представлены топ 20 компактных цепочек взаимодействий по количеству конверсий  для каждой сайтзоны в формате (РК, название сценария)</t>
  </si>
  <si>
    <t>4038167 arena_multicollagen-lab_ot_media_banner_traffic_msk-spb-regions_soc-dem</t>
  </si>
  <si>
    <t>4111461 arena_hrom-pikolinat-lab_ot_media_banner_traffic_msk-spb-regions_soc-dem</t>
  </si>
  <si>
    <t>4111459 arena_cortisol-lab_yandex_media_banner_traffic_msk-spb-regions_soc-dem</t>
  </si>
  <si>
    <t>4107678 arena_gaba-lab_yandex_media_banner_traffic_msk-spb-regions_soc-dem</t>
  </si>
  <si>
    <t>4107677 arena_magnij-l-treonat-lab_yandex_media_banner_traffic_msk-spb-regions_soc-dem</t>
  </si>
  <si>
    <t>4111460 arena_biotin-forte-lab_ot_media_banner_traffic_msk-spb-regions_soc-dem</t>
  </si>
  <si>
    <t>Частоты</t>
  </si>
  <si>
    <t>Конверсии по Маркову не рассматриваются, т.к. при расчете атрибуции методом Маркова нельзя сказать, какая цепочка какой вклад внесла (соответственно нельзя посмотреть сколько показов канала было в цепочке)</t>
  </si>
  <si>
    <t>В таблице с тотал частотами может не быть атрибуции по Шепли, т.к. если в отчете только одна РК, то атрибуция по Шепли по РК = ласт-вью атрибуции по РК</t>
  </si>
  <si>
    <t>ЧАСТОТА ПО РАЗМЕЩЕНИЯМ</t>
  </si>
  <si>
    <t>СУММАРНАЯ ЧАСТОТА ПО РК</t>
  </si>
  <si>
    <t>Размещение</t>
  </si>
  <si>
    <t>Показов источника в цепочке</t>
  </si>
  <si>
    <t>Ласт-тач конверсии</t>
  </si>
  <si>
    <t>Шепли конверсии</t>
  </si>
  <si>
    <t>profile</t>
  </si>
  <si>
    <t>n_clicks</t>
  </si>
  <si>
    <t>n_clicks_with_userid</t>
  </si>
  <si>
    <t>n_clicks_uniq</t>
  </si>
  <si>
    <t>exps</t>
  </si>
  <si>
    <t>exps_with_userid</t>
  </si>
  <si>
    <t>uniqs</t>
  </si>
  <si>
    <t>ctr</t>
  </si>
  <si>
    <t>last_click_attribution</t>
  </si>
  <si>
    <t>last_view_attribution</t>
  </si>
  <si>
    <t>shapley_value</t>
  </si>
  <si>
    <t>markov_attribution</t>
  </si>
  <si>
    <t>removal_effect</t>
  </si>
  <si>
    <t>conv_total</t>
  </si>
  <si>
    <t>conv_rem_total</t>
  </si>
  <si>
    <t xml:space="preserve"> conv_rem</t>
  </si>
  <si>
    <t xml:space="preserve"> conv_left</t>
  </si>
  <si>
    <t>diff</t>
  </si>
  <si>
    <t>Оставшиеся конверсии</t>
  </si>
  <si>
    <t>Потерянные конверсии</t>
  </si>
  <si>
    <t>Разница</t>
  </si>
  <si>
    <t>-1 Органические переходы после показов РК</t>
  </si>
  <si>
    <t>0 Переходы из прочих коммерческих каналов после показов РК</t>
  </si>
  <si>
    <t>3990058 arena_biotin-forte-lab_hybrid_media_banner_traffic_msk-spb-regions_soc-dem</t>
  </si>
  <si>
    <t>3990059 arena_hrom-pikolinat-lab_hybrid_media_banner_traffic_msk-spb-regions_soc-dem</t>
  </si>
  <si>
    <t>3990060 arena_magnij-l-treonat-lab_hybrid_media_banner_traffic_msk-spb_soc-dem</t>
  </si>
  <si>
    <t>4118031 arena_magnij-l-treonat-lab_yandex_media_banner_traffic_msk-spb-regions_gif</t>
  </si>
  <si>
    <t>4185783 arena_magnij_l_treonat_lab_yabbi_media_banner_traffic_msk_spb_regions_soc_dem</t>
  </si>
  <si>
    <t>4224361 arena_gaba_lab_mediatoday_media_banner_traffic_msk_spb_regions_soc_dem</t>
  </si>
  <si>
    <t>postview_n_uniqs</t>
  </si>
  <si>
    <t>clicks_has_userid</t>
  </si>
  <si>
    <t>has_userid</t>
  </si>
  <si>
    <t>lt_clicks</t>
  </si>
  <si>
    <t>lt_views</t>
  </si>
  <si>
    <t>shap_clicks</t>
  </si>
  <si>
    <t>shap_views</t>
  </si>
  <si>
    <t>markov_clicks</t>
  </si>
  <si>
    <t>markov_views</t>
  </si>
  <si>
    <t>ad_name</t>
  </si>
  <si>
    <t>_device</t>
  </si>
  <si>
    <t>_ostype</t>
  </si>
  <si>
    <t>exp</t>
  </si>
  <si>
    <t>last_touch_attribution</t>
  </si>
  <si>
    <t>empty</t>
  </si>
  <si>
    <t>Desktop</t>
  </si>
  <si>
    <t>Mobile</t>
  </si>
  <si>
    <t>Android</t>
  </si>
  <si>
    <t>WebMobile</t>
  </si>
  <si>
    <t>iOS</t>
  </si>
  <si>
    <t>In-App</t>
  </si>
  <si>
    <t>Other_mobile_OS</t>
  </si>
  <si>
    <t>Other</t>
  </si>
  <si>
    <t>SmartTV</t>
  </si>
  <si>
    <t>Конверсии ласт-тач</t>
  </si>
  <si>
    <t>Конверсии Шепли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</si>
  <si>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</si>
  <si>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</si>
  <si>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</si>
  <si>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</si>
  <si>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</si>
  <si>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</si>
  <si>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</si>
  <si>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</si>
  <si>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</si>
  <si>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</si>
  <si>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11+</t>
  </si>
  <si>
    <t xml:space="preserve"> touchpoint</t>
  </si>
  <si>
    <t>ordered_shapley_value</t>
  </si>
  <si>
    <t>first</t>
  </si>
  <si>
    <t>middle</t>
  </si>
  <si>
    <t>last</t>
  </si>
  <si>
    <t>Названия столбцов</t>
  </si>
  <si>
    <t>Названия строк</t>
  </si>
  <si>
    <t>-1 Итог</t>
  </si>
  <si>
    <t>0 Итог</t>
  </si>
  <si>
    <t>0 Переходы из прочих коммерческих каналов после показов РК Итог</t>
  </si>
  <si>
    <t>Демонстрационная версия отчета</t>
  </si>
  <si>
    <t>ID сайта</t>
  </si>
  <si>
    <t>Название сайта</t>
  </si>
  <si>
    <t>РК 1</t>
  </si>
  <si>
    <t>название РК</t>
  </si>
  <si>
    <t>1 сценарий</t>
  </si>
  <si>
    <t>2 сценарий</t>
  </si>
  <si>
    <t>3 сценарий</t>
  </si>
  <si>
    <t>4 сценарий</t>
  </si>
  <si>
    <t>4 сценарий Итог</t>
  </si>
  <si>
    <t>5 сценарий</t>
  </si>
  <si>
    <t>5 сценарий Итог</t>
  </si>
  <si>
    <t>6 сценарий</t>
  </si>
  <si>
    <t>6 сценарий Итог</t>
  </si>
  <si>
    <t>5 сценарий,
6 сценарий</t>
  </si>
  <si>
    <t>5 сценарий, 6 сценарий</t>
  </si>
  <si>
    <t>6 сценарий, 5 сценарий</t>
  </si>
  <si>
    <t>7 сценарий</t>
  </si>
  <si>
    <t>7 сценарий Итог</t>
  </si>
  <si>
    <t>5 сценарий,
7 сценарий</t>
  </si>
  <si>
    <t>7 сценарий,
5 сценарий</t>
  </si>
  <si>
    <t>7 сценарий,
5 сценарий,
7 сценарий</t>
  </si>
  <si>
    <t>4 сценарий,
7 сценарий,
5 сценарий,
7 сценарий,
6 сценарий</t>
  </si>
  <si>
    <t>5 сценарий,
7 сценарий,
5 сценарий,
7 сценарий</t>
  </si>
  <si>
    <t>7 сценарий,
5 сценарий,
7 сценарий,
5 сценарий,
7 сценарий,
5 сценарий,
7 сценарий</t>
  </si>
  <si>
    <t>7 сценарий,
6 сценарий</t>
  </si>
  <si>
    <t>7 сценарий,
5 сценарий,
7 сценарий,
5 сценарий,
7 сценарий</t>
  </si>
  <si>
    <t>5 сценарий,
7 сценарий,
5 сценарий,
7 сценарий,
5 сценарий,
7 сценарий,
5 сценарий,
7 сценарий</t>
  </si>
  <si>
    <t>5 сценарий,
7 сценарий,
6 сценарий</t>
  </si>
  <si>
    <t>5 сценарий,
7 сценарий,
5 сценарий,
6 сценарий</t>
  </si>
  <si>
    <t>5 сценарий,
7 сценарий,
5 сценарий,
7 сценарий,
5 сценарий</t>
  </si>
  <si>
    <t>7 сценарий,
5 сценарий,
7 сценарий,
5 сценарий</t>
  </si>
  <si>
    <t>6 сценарий,
7 сценарий,
6 сценарий</t>
  </si>
  <si>
    <t>4 сценарий,
5 сценарий,
7 сценарий</t>
  </si>
  <si>
    <t>5 сценарий,
7 сценарий,
5 сценарий</t>
  </si>
  <si>
    <t>5 сценарий,
7 сценарий,
5 сценарий,
7 сценарий,
5 сценарий,
7 сценарий</t>
  </si>
  <si>
    <t>7 сценарий,
5 сценарий,
7 сценарий,
5 сценарий,
7 сценарий,
5 сценарий</t>
  </si>
  <si>
    <t>7 сценарий,
5 сценарий,
7 сценарий,
5 сценарий,
7 сценарий,
5 сценарий,
7 сценарий,
5 сценарий,
7 сценарий,
5 сценарий,
7 сценарий,
5 сценарий,
7 сценарий</t>
  </si>
  <si>
    <t>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</t>
  </si>
  <si>
    <t>4 сценарий,
5 сценарий,
7 сценарий,
5 сценарий,
7 сценарий,
4 сценарий,
5 сценарий,
6 сценарий</t>
  </si>
  <si>
    <t>5 сценарий,
7 сценарий,
5 сценарий,
7 сценарий,
5 сценарий,
7 сценарий,
5 сценарий</t>
  </si>
  <si>
    <t>7 сценарий,
5 сценарий,
7 сценарий,
5 сценарий,
7 сценарий,
6 сценарий</t>
  </si>
  <si>
    <t>5 сценарий, 7 сценарий</t>
  </si>
  <si>
    <t>7 сценарий, 5 сценарий</t>
  </si>
  <si>
    <t>7 сценарий, 5 сценарий, 7 сценарий</t>
  </si>
  <si>
    <t>4 сценарий, 7 сценарий, 5 сценарий, 7 сценарий, 6 сценарий</t>
  </si>
  <si>
    <t>5 сценарий, 7 сценарий, 5 сценарий, 7 сценарий</t>
  </si>
  <si>
    <t>7 сценарий, 5 сценарий, 7 сценарий, 5 сценарий, 7 сценарий, 5 сценарий, 7 сценарий</t>
  </si>
  <si>
    <t>7 сценарий, 6 сценарий</t>
  </si>
  <si>
    <t>7 сценарий, 5 сценарий, 7 сценарий, 5 сценарий, 7 сценарий</t>
  </si>
  <si>
    <t>5 сценарий, 7 сценарий, 5 сценарий, 7 сценарий, 5 сценарий, 7 сценарий, 5 сценарий, 7 сценарий</t>
  </si>
  <si>
    <t>5 сценарий, 7 сценарий, 6 сценарий</t>
  </si>
  <si>
    <t>5 сценарий, 7 сценарий, 5 сценарий, 6 сценарий</t>
  </si>
  <si>
    <t>5 сценарий, 7 сценарий, 5 сценарий, 7 сценарий, 5 сценарий</t>
  </si>
  <si>
    <t>7 сценарий, 5 сценарий, 7 сценарий, 5 сценарий</t>
  </si>
  <si>
    <t>6 сценарий, 7 сценарий, 6 сценарий</t>
  </si>
  <si>
    <t>4 сценарий, 5 сценарий, 7 сценарий</t>
  </si>
  <si>
    <t>5 сценарий, 7 сценарий, 5 сценарий</t>
  </si>
  <si>
    <t>5 сценарий, 7 сценарий, 5 сценарий, 7 сценарий, 5 сценарий, 7 сценарий</t>
  </si>
  <si>
    <t>7 сценарий, 5 сценарий, 7 сценарий, 5 сценарий, 7 сценарий, 5 сценарий</t>
  </si>
  <si>
    <t>7 сценарий, 5 сценарий, 7 сценарий, 5 сценарий, 7 сценарий, 5 сценарий, 7 сценарий, 5 сценарий, 7 сценарий, 5 сценарий, 7 сценарий, 5 сценарий, 7 сценарий</t>
  </si>
  <si>
    <t>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</t>
  </si>
  <si>
    <t>4 сценарий, 5 сценарий, 7 сценарий, 5 сценарий, 7 сценарий, 4 сценарий, 5 сценарий, 6 сценарий</t>
  </si>
  <si>
    <t>5 сценарий, 7 сценарий, 5 сценарий, 7 сценарий, 5 сценарий, 7 сценарий, 5 сценарий</t>
  </si>
  <si>
    <t>7 сценарий, 5 сценарий, 7 сценарий, 5 сценарий, 7 сценарий, 6 сценарий</t>
  </si>
  <si>
    <t>6 сценарий, 7 сценарий, 4 сценарий, 5 сценарий</t>
  </si>
  <si>
    <t>6 сценарий, 7 сценарий</t>
  </si>
  <si>
    <t>6 сценарий, 7 сценарий, 5 сценарий</t>
  </si>
  <si>
    <t>7 сценарий, 4 сценарий, 5 сценарий</t>
  </si>
  <si>
    <t>8 сценарий</t>
  </si>
  <si>
    <t>8 сценарий Итог</t>
  </si>
  <si>
    <t>4 сценарий,
8 сценарий</t>
  </si>
  <si>
    <t>4 сценарий, 8 сценарий</t>
  </si>
  <si>
    <t>8 сценарий, 4 сценарий</t>
  </si>
  <si>
    <t>7 сценарий, 8 сценарий</t>
  </si>
  <si>
    <t>9 сценарий</t>
  </si>
  <si>
    <t>9 сценарий Итог</t>
  </si>
  <si>
    <t>7 сценарий,
5 сценарий,
7 сценарий,
9 сценарий,
7 сценарий,
6 сценарий</t>
  </si>
  <si>
    <t>9 сценарий,
4 сценарий</t>
  </si>
  <si>
    <t>4 сценарий,
9 сценарий</t>
  </si>
  <si>
    <t>4 сценарий,
9 сценарий,
4 сценарий,
9 сценарий,
4 сценарий,
9 сценарий,
4 сценарий,
9 сценарий,
4 сценарий,
9 сценарий,
4 сценарий,
9 сценарий,
4 сценарий,
9 сценарий</t>
  </si>
  <si>
    <t>7 сценарий, 5 сценарий, 7 сценарий, 9 сценарий, 7 сценарий, 6 сценарий</t>
  </si>
  <si>
    <t>9 сценарий, 4 сценарий</t>
  </si>
  <si>
    <t>4 сценарий, 9 сценарий</t>
  </si>
  <si>
    <t>4 сценарий, 9 сценарий, 4 сценарий, 9 сценарий, 4 сценарий, 9 сценарий, 4 сценарий, 9 сценарий, 4 сценарий, 9 сценарий, 4 сценарий, 9 сценарий, 4 сценарий, 9 сценарий</t>
  </si>
  <si>
    <t>6 сценарий, 7 сценарий, 9 сценарий, 5 сценарий</t>
  </si>
  <si>
    <t>8 сценарий, 9 сценарий, 4 сценарий</t>
  </si>
  <si>
    <t>8 сценарий, 9 сценарий</t>
  </si>
  <si>
    <t>8 сценарий, 9 сценарий, 4 сценарий, 5 сценарий</t>
  </si>
  <si>
    <t>10 сценарий</t>
  </si>
  <si>
    <t>10 сценарий Итог</t>
  </si>
  <si>
    <t>5 сценарий,
7 сценарий,
5 сценарий,
7 сценарий,
5 сценарий,
7 сценарий,
5 сценарий,
10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5 сценарий,
7 сценарий,
8 сценарий,
9 сценарий,
4 сценарий</t>
  </si>
  <si>
    <t>10 сценарий,
7 сценарий</t>
  </si>
  <si>
    <t>5 сценарий, 7 сценарий, 5 сценарий, 7 сценарий, 5 сценарий, 7 сценарий, 5 сценарий, 10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5 сценарий, 7 сценарий, 8 сценарий, 9 сценарий, 4 сценарий</t>
  </si>
  <si>
    <t>10 сценарий, 7 сценарий</t>
  </si>
  <si>
    <t>7 сценарий, 10 сценарий, 5 сценарий</t>
  </si>
  <si>
    <t>6 сценарий, 7 сценарий, 10 сценарий, 5 сценарий</t>
  </si>
  <si>
    <t>7 сценарий, 10 сценарий</t>
  </si>
  <si>
    <t>9 сценарий, 10 сценарий, 7 сценарий, 8 сценарий, 4 сценарий, 5 сценарий</t>
  </si>
  <si>
    <t>7 сценарий, 10 сценарий, 4 сценарий, 5 сценарий</t>
  </si>
  <si>
    <t>6 сценарий, 7 сценарий, 10 сценарий</t>
  </si>
  <si>
    <t>10 сценарий, 5 сценарий</t>
  </si>
  <si>
    <t>11 сценарий</t>
  </si>
  <si>
    <t>12 сценарий</t>
  </si>
  <si>
    <t>РК 1 Итог</t>
  </si>
  <si>
    <t>1 сайтзона</t>
  </si>
  <si>
    <t>1 сайтзона Итог</t>
  </si>
  <si>
    <t>2 сайтзона</t>
  </si>
  <si>
    <t>2 сайтзона Итог</t>
  </si>
  <si>
    <t>3 сайтзона</t>
  </si>
  <si>
    <t>3 сайтзона Итог</t>
  </si>
  <si>
    <t>4 сайтзона</t>
  </si>
  <si>
    <t>4 сайтзона Итог</t>
  </si>
  <si>
    <t>5 сайтзона</t>
  </si>
  <si>
    <t>5 сайтзона Итог</t>
  </si>
  <si>
    <t>1 сценарий2</t>
  </si>
  <si>
    <t>2 сценарий2</t>
  </si>
  <si>
    <t>3 сценарий2</t>
  </si>
  <si>
    <t>4 сценарий2</t>
  </si>
  <si>
    <t>5 сценарий2</t>
  </si>
  <si>
    <t>6 сценарий2</t>
  </si>
  <si>
    <t>7 сценарий2</t>
  </si>
  <si>
    <t>8 сценарий2</t>
  </si>
  <si>
    <t>9 сценарий2</t>
  </si>
  <si>
    <t>10 сценарий2</t>
  </si>
  <si>
    <t>11 сценарий2</t>
  </si>
  <si>
    <t>12 сценарий2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</si>
</sst>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_-* #,##0.0_-;\-* #,##0.0_-;_-* &quot;-&quot;??_-;_-@_-"/>
    <numFmt numFmtId="166" formatCode="0.0000%"/>
    <numFmt numFmtId="167" formatCode="0.0"/>
    <numFmt numFmtId="168" formatCode="0.000%"/>
    <numFmt numFmtId="169" formatCode="&quot; &quot;#,##0.00&quot;   &quot;;&quot;-&quot;#,##0.00&quot;   &quot;;&quot; -&quot;00&quot;   &quot;;&quot; &quot;@&quot; &quot;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8"/>
      <color rgb="FF0078D7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2"/>
      <color rgb="FF0078D7"/>
      <name val="Calibri"/>
      <family val="2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1"/>
      <color rgb="FF808080"/>
      <name val="Calibri"/>
      <family val="2"/>
    </font>
    <font>
      <b/>
      <sz val="14"/>
      <color rgb="FF0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rgb="FF0078D7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0"/>
      <name val="Calibri"/>
      <family val="2"/>
      <charset val="204"/>
    </font>
    <font>
      <b/>
      <sz val="11"/>
      <color theme="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4" tint="0.59999389629810485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6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8D2F5"/>
        <bgColor rgb="FF78D2F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4"/>
      </top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10">
    <xf numFmtId="0" fontId="0" fillId="0" borderId="0"/>
    <xf numFmtId="0" fontId="28" fillId="0" borderId="0"/>
    <xf numFmtId="0" fontId="5" fillId="0" borderId="0"/>
    <xf numFmtId="169" fontId="6" fillId="0" borderId="0"/>
    <xf numFmtId="0" fontId="6" fillId="0" borderId="0"/>
    <xf numFmtId="0" fontId="4" fillId="0" borderId="0"/>
    <xf numFmtId="9" fontId="4" fillId="0" borderId="0"/>
    <xf numFmtId="169" fontId="6" fillId="0" borderId="0"/>
    <xf numFmtId="9" fontId="4" fillId="0" borderId="0"/>
    <xf numFmtId="9" fontId="27" fillId="0" borderId="0"/>
  </cellStyleXfs>
  <cellXfs count="127">
    <xf numFmtId="0" fontId="0" fillId="0" borderId="0" xfId="0"/>
    <xf numFmtId="3" fontId="10" fillId="2" borderId="0" xfId="3" applyNumberFormat="1" applyFont="1" applyFill="1" applyAlignment="1">
      <alignment horizontal="right" vertical="center"/>
    </xf>
    <xf numFmtId="3" fontId="11" fillId="2" borderId="0" xfId="3" applyNumberFormat="1" applyFont="1" applyFill="1" applyAlignment="1">
      <alignment horizontal="right" vertical="center"/>
    </xf>
    <xf numFmtId="0" fontId="7" fillId="0" borderId="0" xfId="4" applyFont="1"/>
    <xf numFmtId="0" fontId="8" fillId="0" borderId="0" xfId="4" applyFont="1" applyAlignment="1">
      <alignment horizontal="right"/>
    </xf>
    <xf numFmtId="0" fontId="8" fillId="0" borderId="0" xfId="4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vertical="center"/>
    </xf>
    <xf numFmtId="0" fontId="6" fillId="0" borderId="0" xfId="4" applyAlignment="1">
      <alignment vertical="center"/>
    </xf>
    <xf numFmtId="14" fontId="8" fillId="0" borderId="0" xfId="4" applyNumberFormat="1" applyFont="1" applyAlignment="1">
      <alignment horizontal="left" vertical="center"/>
    </xf>
    <xf numFmtId="0" fontId="6" fillId="0" borderId="0" xfId="4" applyAlignment="1">
      <alignment horizontal="right" vertical="center"/>
    </xf>
    <xf numFmtId="0" fontId="6" fillId="0" borderId="0" xfId="4" applyAlignment="1">
      <alignment horizontal="left" vertical="center"/>
    </xf>
    <xf numFmtId="0" fontId="9" fillId="0" borderId="0" xfId="4" applyFont="1" applyAlignment="1">
      <alignment horizontal="left"/>
    </xf>
    <xf numFmtId="0" fontId="9" fillId="0" borderId="0" xfId="4" applyFont="1"/>
    <xf numFmtId="0" fontId="10" fillId="2" borderId="0" xfId="4" applyFont="1" applyFill="1" applyAlignment="1">
      <alignment vertical="center"/>
    </xf>
    <xf numFmtId="0" fontId="15" fillId="0" borderId="0" xfId="4" applyFont="1"/>
    <xf numFmtId="0" fontId="8" fillId="0" borderId="0" xfId="4" applyFont="1"/>
    <xf numFmtId="3" fontId="14" fillId="3" borderId="0" xfId="0" applyNumberFormat="1" applyFont="1" applyFill="1"/>
    <xf numFmtId="3" fontId="14" fillId="3" borderId="2" xfId="0" applyNumberFormat="1" applyFont="1" applyFill="1" applyBorder="1"/>
    <xf numFmtId="0" fontId="0" fillId="0" borderId="0" xfId="0" applyAlignment="1">
      <alignment wrapText="1"/>
    </xf>
    <xf numFmtId="3" fontId="14" fillId="3" borderId="0" xfId="0" applyNumberFormat="1" applyFont="1" applyFill="1" applyAlignment="1">
      <alignment horizontal="center" vertical="center" wrapText="1"/>
    </xf>
    <xf numFmtId="0" fontId="0" fillId="0" borderId="0" xfId="0" pivotButton="1"/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7" fillId="0" borderId="0" xfId="4" applyFont="1" applyAlignment="1">
      <alignment horizontal="left"/>
    </xf>
    <xf numFmtId="0" fontId="16" fillId="0" borderId="0" xfId="5" applyFont="1"/>
    <xf numFmtId="0" fontId="6" fillId="0" borderId="0" xfId="4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  <xf numFmtId="3" fontId="14" fillId="3" borderId="2" xfId="0" applyNumberFormat="1" applyFont="1" applyFill="1" applyBorder="1" applyAlignment="1">
      <alignment wrapText="1"/>
    </xf>
    <xf numFmtId="0" fontId="18" fillId="4" borderId="0" xfId="0" applyFont="1" applyFill="1"/>
    <xf numFmtId="0" fontId="10" fillId="0" borderId="0" xfId="4" applyFont="1" applyAlignment="1">
      <alignment vertical="center"/>
    </xf>
    <xf numFmtId="3" fontId="11" fillId="0" borderId="0" xfId="3" applyNumberFormat="1" applyFont="1" applyAlignment="1">
      <alignment horizontal="right" vertical="center"/>
    </xf>
    <xf numFmtId="0" fontId="6" fillId="0" borderId="0" xfId="4"/>
    <xf numFmtId="0" fontId="4" fillId="0" borderId="0" xfId="5"/>
    <xf numFmtId="9" fontId="8" fillId="0" borderId="0" xfId="6" applyFont="1"/>
    <xf numFmtId="9" fontId="13" fillId="0" borderId="0" xfId="6" applyFont="1"/>
    <xf numFmtId="0" fontId="3" fillId="0" borderId="0" xfId="1" applyFont="1"/>
    <xf numFmtId="0" fontId="0" fillId="0" borderId="1" xfId="0" applyBorder="1"/>
    <xf numFmtId="0" fontId="4" fillId="0" borderId="0" xfId="0" applyFont="1"/>
    <xf numFmtId="0" fontId="21" fillId="0" borderId="4" xfId="0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1" fillId="0" borderId="5" xfId="0" applyFont="1" applyBorder="1"/>
    <xf numFmtId="0" fontId="4" fillId="0" borderId="5" xfId="0" applyFont="1" applyBorder="1"/>
    <xf numFmtId="0" fontId="21" fillId="0" borderId="3" xfId="0" applyFont="1" applyBorder="1"/>
    <xf numFmtId="0" fontId="2" fillId="0" borderId="0" xfId="1" applyFont="1"/>
    <xf numFmtId="0" fontId="23" fillId="0" borderId="0" xfId="1" applyFont="1"/>
    <xf numFmtId="0" fontId="22" fillId="0" borderId="0" xfId="0" applyFont="1"/>
    <xf numFmtId="3" fontId="0" fillId="0" borderId="0" xfId="0" applyNumberFormat="1"/>
    <xf numFmtId="3" fontId="25" fillId="3" borderId="7" xfId="0" applyNumberFormat="1" applyFont="1" applyFill="1" applyBorder="1"/>
    <xf numFmtId="0" fontId="18" fillId="4" borderId="0" xfId="0" applyFont="1" applyFill="1" applyAlignment="1">
      <alignment wrapText="1"/>
    </xf>
    <xf numFmtId="0" fontId="2" fillId="0" borderId="0" xfId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wrapText="1"/>
    </xf>
    <xf numFmtId="0" fontId="23" fillId="0" borderId="0" xfId="1" applyFont="1" applyAlignment="1">
      <alignment horizontal="center" vertical="center" wrapText="1"/>
    </xf>
    <xf numFmtId="0" fontId="2" fillId="0" borderId="0" xfId="0" applyFont="1" applyAlignment="1">
      <alignment wrapText="1"/>
    </xf>
    <xf numFmtId="1" fontId="0" fillId="0" borderId="0" xfId="0" applyNumberFormat="1" applyAlignment="1">
      <alignment wrapText="1"/>
    </xf>
    <xf numFmtId="1" fontId="18" fillId="4" borderId="0" xfId="0" applyNumberFormat="1" applyFont="1" applyFill="1"/>
    <xf numFmtId="1" fontId="18" fillId="4" borderId="0" xfId="0" applyNumberFormat="1" applyFont="1" applyFill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4" borderId="0" xfId="0" applyFill="1"/>
    <xf numFmtId="1" fontId="0" fillId="0" borderId="0" xfId="0" applyNumberFormat="1"/>
    <xf numFmtId="1" fontId="26" fillId="0" borderId="0" xfId="0" applyNumberFormat="1" applyFont="1"/>
    <xf numFmtId="1" fontId="18" fillId="0" borderId="0" xfId="0" applyNumberFormat="1" applyFont="1"/>
    <xf numFmtId="1" fontId="0" fillId="4" borderId="0" xfId="0" applyNumberFormat="1" applyFill="1"/>
    <xf numFmtId="3" fontId="19" fillId="3" borderId="0" xfId="0" applyNumberFormat="1" applyFont="1" applyFill="1"/>
    <xf numFmtId="0" fontId="21" fillId="0" borderId="0" xfId="0" applyFont="1"/>
    <xf numFmtId="1" fontId="0" fillId="0" borderId="0" xfId="0" pivotButton="1" applyNumberFormat="1"/>
    <xf numFmtId="1" fontId="14" fillId="3" borderId="0" xfId="0" applyNumberFormat="1" applyFont="1" applyFill="1" applyAlignment="1">
      <alignment horizontal="center" vertical="center" wrapText="1"/>
    </xf>
    <xf numFmtId="1" fontId="14" fillId="3" borderId="0" xfId="0" applyNumberFormat="1" applyFont="1" applyFill="1"/>
    <xf numFmtId="1" fontId="19" fillId="3" borderId="0" xfId="0" applyNumberFormat="1" applyFont="1" applyFill="1"/>
    <xf numFmtId="0" fontId="24" fillId="0" borderId="0" xfId="0" applyFont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24" fillId="3" borderId="1" xfId="1" applyFont="1" applyFill="1" applyBorder="1"/>
    <xf numFmtId="0" fontId="2" fillId="0" borderId="8" xfId="1" applyFont="1" applyBorder="1"/>
    <xf numFmtId="0" fontId="1" fillId="0" borderId="0" xfId="0" applyFont="1"/>
    <xf numFmtId="0" fontId="0" fillId="0" borderId="0" xfId="0" applyAlignment="1">
      <alignment horizontal="center" vertical="center"/>
    </xf>
    <xf numFmtId="10" fontId="0" fillId="0" borderId="0" xfId="0" applyNumberFormat="1"/>
    <xf numFmtId="10" fontId="0" fillId="0" borderId="0" xfId="9" applyNumberFormat="1" applyFont="1"/>
    <xf numFmtId="10" fontId="0" fillId="0" borderId="0" xfId="9" applyNumberFormat="1" applyFont="1" applyAlignment="1">
      <alignment wrapText="1"/>
    </xf>
    <xf numFmtId="10" fontId="14" fillId="4" borderId="0" xfId="9" applyNumberFormat="1" applyFont="1" applyFill="1" applyAlignment="1">
      <alignment wrapText="1"/>
    </xf>
    <xf numFmtId="10" fontId="26" fillId="0" borderId="0" xfId="0" applyNumberFormat="1" applyFont="1"/>
    <xf numFmtId="10" fontId="18" fillId="0" borderId="0" xfId="0" applyNumberFormat="1" applyFont="1"/>
    <xf numFmtId="167" fontId="0" fillId="0" borderId="0" xfId="0" applyNumberFormat="1"/>
    <xf numFmtId="164" fontId="0" fillId="0" borderId="0" xfId="9" applyNumberFormat="1" applyFont="1"/>
    <xf numFmtId="167" fontId="0" fillId="0" borderId="0" xfId="0" applyNumberFormat="1" applyAlignment="1">
      <alignment wrapText="1"/>
    </xf>
    <xf numFmtId="167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26" fillId="0" borderId="0" xfId="0" applyNumberFormat="1" applyFont="1"/>
    <xf numFmtId="164" fontId="18" fillId="0" borderId="0" xfId="0" applyNumberFormat="1" applyFont="1"/>
    <xf numFmtId="167" fontId="0" fillId="0" borderId="0" xfId="0" pivotButton="1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6" fontId="0" fillId="0" borderId="0" xfId="0" applyNumberFormat="1" applyAlignment="1">
      <alignment horizontal="center" vertical="center" wrapText="1"/>
    </xf>
    <xf numFmtId="164" fontId="3" fillId="0" borderId="0" xfId="1" applyNumberFormat="1" applyFont="1"/>
    <xf numFmtId="167" fontId="14" fillId="3" borderId="0" xfId="0" applyNumberFormat="1" applyFont="1" applyFill="1"/>
    <xf numFmtId="164" fontId="19" fillId="3" borderId="0" xfId="0" applyNumberFormat="1" applyFont="1" applyFill="1"/>
    <xf numFmtId="167" fontId="23" fillId="0" borderId="0" xfId="1" applyNumberFormat="1" applyFont="1"/>
    <xf numFmtId="167" fontId="2" fillId="0" borderId="0" xfId="1" applyNumberFormat="1" applyFont="1"/>
    <xf numFmtId="167" fontId="0" fillId="0" borderId="0" xfId="0" pivotButton="1" applyNumberFormat="1"/>
    <xf numFmtId="166" fontId="27" fillId="0" borderId="0" xfId="9" applyNumberFormat="1"/>
    <xf numFmtId="0" fontId="29" fillId="0" borderId="0" xfId="4" applyFont="1"/>
    <xf numFmtId="166" fontId="27" fillId="0" borderId="0" xfId="9" applyNumberFormat="1" applyAlignment="1">
      <alignment horizontal="center" vertical="center" wrapText="1"/>
    </xf>
    <xf numFmtId="0" fontId="20" fillId="4" borderId="9" xfId="0" applyFont="1" applyFill="1" applyBorder="1" applyAlignment="1">
      <alignment horizontal="left"/>
    </xf>
    <xf numFmtId="0" fontId="0" fillId="0" borderId="6" xfId="0" applyBorder="1"/>
    <xf numFmtId="0" fontId="20" fillId="4" borderId="4" xfId="0" applyFont="1" applyFill="1" applyBorder="1" applyAlignment="1">
      <alignment horizontal="left"/>
    </xf>
    <xf numFmtId="0" fontId="0" fillId="0" borderId="10" xfId="0" applyBorder="1"/>
    <xf numFmtId="0" fontId="14" fillId="4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" fontId="14" fillId="4" borderId="0" xfId="0" applyNumberFormat="1" applyFont="1" applyFill="1" applyAlignment="1">
      <alignment horizontal="center"/>
    </xf>
    <xf numFmtId="1" fontId="0" fillId="0" borderId="0" xfId="0" applyNumberFormat="1"/>
    <xf numFmtId="167" fontId="0" fillId="0" borderId="0" xfId="0" applyNumberFormat="1"/>
    <xf numFmtId="164" fontId="0" fillId="0" borderId="0" xfId="9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NumberFormat="1"/>
    <xf numFmtId="0" fontId="26" fillId="0" borderId="0" xfId="0" applyNumberFormat="1" applyFont="1"/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Обычный 4" xfId="5" xr:uid="{00000000-0005-0000-0000-000004000000}"/>
    <cellStyle name="Процентный" xfId="9" builtinId="5"/>
    <cellStyle name="Процентный 2" xfId="6" xr:uid="{00000000-0005-0000-0000-000006000000}"/>
    <cellStyle name="Процентный 2 2" xfId="8" xr:uid="{00000000-0005-0000-0000-000007000000}"/>
    <cellStyle name="Финансовый 2" xfId="3" xr:uid="{00000000-0005-0000-0000-000008000000}"/>
    <cellStyle name="Финансовый 2 2" xfId="7" xr:uid="{00000000-0005-0000-0000-000009000000}"/>
  </cellStyles>
  <dxfs count="463"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alignment wrapText="1"/>
    </dxf>
    <dxf>
      <numFmt numFmtId="167" formatCode="0.0"/>
    </dxf>
    <dxf>
      <numFmt numFmtId="167" formatCode="0.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numFmt numFmtId="167" formatCode="0.0"/>
    </dxf>
    <dxf>
      <alignment vertical="center"/>
    </dxf>
    <dxf>
      <alignment vertical="center"/>
    </dxf>
    <dxf>
      <alignment wrapText="1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fill>
        <patternFill patternType="solid">
          <bgColor theme="4" tint="0.39997558519241921"/>
        </patternFill>
      </fill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</dxf>
    <dxf>
      <font>
        <b/>
        <color theme="0"/>
      </font>
      <numFmt numFmtId="3" formatCode="#,##0"/>
      <fill>
        <patternFill>
          <fgColor theme="4"/>
          <bgColor theme="4"/>
        </patternFill>
      </fill>
    </dxf>
    <dxf>
      <font>
        <b/>
        <color theme="0"/>
      </font>
      <numFmt numFmtId="3" formatCode="#,##0"/>
      <fill>
        <patternFill>
          <fgColor theme="4"/>
          <bgColor theme="4"/>
        </patternFill>
      </fill>
    </dxf>
    <dxf>
      <font>
        <b/>
        <color theme="0"/>
      </font>
      <numFmt numFmtId="3" formatCode="#,##0"/>
      <fill>
        <patternFill>
          <fgColor theme="4"/>
          <bgColor theme="4"/>
        </patternFill>
      </fill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  <alignment horizontal="center" vertical="center" wrapText="1"/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/>
        </patternFill>
      </fill>
    </dxf>
    <dxf>
      <font>
        <color theme="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color theme="4"/>
      </font>
    </dxf>
    <dxf>
      <font>
        <color theme="4"/>
      </font>
    </dxf>
    <dxf>
      <font>
        <color theme="4"/>
      </font>
    </dxf>
    <dxf>
      <numFmt numFmtId="167" formatCode="0.0"/>
    </dxf>
    <dxf>
      <numFmt numFmtId="164" formatCode="0.0%"/>
    </dxf>
    <dxf>
      <numFmt numFmtId="167" formatCode="0.0"/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horizontal="center"/>
    </dxf>
    <dxf>
      <font>
        <color theme="4" tint="0.59999389629810485"/>
      </font>
    </dxf>
    <dxf>
      <font>
        <color theme="4" tint="0.59999389629810485"/>
      </font>
    </dxf>
    <dxf>
      <font>
        <color theme="4" tint="0.59999389629810485"/>
      </font>
    </dxf>
    <dxf>
      <numFmt numFmtId="167" formatCode="0.0"/>
    </dxf>
    <dxf>
      <numFmt numFmtId="167" formatCode="0.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alignment wrapText="1"/>
    </dxf>
    <dxf>
      <alignment wrapText="1"/>
    </dxf>
    <dxf>
      <alignment horizontal="center" vertical="center"/>
    </dxf>
    <dxf>
      <alignment horizontal="center" vertical="center"/>
    </dxf>
    <dxf>
      <numFmt numFmtId="1" formatCode="0"/>
    </dxf>
    <dxf>
      <numFmt numFmtId="1" formatCode="0"/>
    </dxf>
    <dxf>
      <numFmt numFmtId="2" formatCode="0.0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4" formatCode="0.0%"/>
    </dxf>
    <dxf>
      <numFmt numFmtId="164" formatCode="0.0%"/>
    </dxf>
    <dxf>
      <alignment vertical="center"/>
    </dxf>
    <dxf>
      <alignment horizontal="center"/>
    </dxf>
    <dxf>
      <numFmt numFmtId="14" formatCode="0.00%"/>
    </dxf>
    <dxf>
      <numFmt numFmtId="14" formatCode="0.00%"/>
    </dxf>
    <dxf>
      <alignment vertical="center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59999389629810485"/>
      </font>
    </dxf>
    <dxf>
      <font>
        <color theme="4" tint="0.59999389629810485"/>
      </font>
    </dxf>
    <dxf>
      <font>
        <color theme="4" tint="0.59999389629810485"/>
      </font>
    </dxf>
    <dxf>
      <font>
        <color theme="4" tint="0.59999389629810485"/>
      </font>
    </dxf>
    <dxf>
      <font>
        <color theme="0"/>
      </font>
    </dxf>
    <dxf>
      <fill>
        <patternFill patternType="solid">
          <fgColor indexed="64"/>
          <bgColor theme="4"/>
        </patternFill>
      </fill>
    </dxf>
    <dxf>
      <numFmt numFmtId="166" formatCode="0.0000%"/>
    </dxf>
    <dxf>
      <numFmt numFmtId="166" formatCode="0.00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 vertical="center"/>
    </dxf>
    <dxf>
      <alignment horizontal="center" vertical="center"/>
    </dxf>
    <dxf>
      <alignment horizontal="center"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 readingOrder="0"/>
    </dxf>
    <dxf>
      <alignment horizontal="center" readingOrder="0"/>
    </dxf>
    <dxf>
      <alignment horizontal="center" vertical="center"/>
    </dxf>
    <dxf>
      <alignment horizontal="center" vertical="center"/>
    </dxf>
    <dxf>
      <alignment horizontal="center" vertical="center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4" formatCode="0.0%"/>
    </dxf>
    <dxf>
      <numFmt numFmtId="164" formatCode="0.0%"/>
    </dxf>
    <dxf>
      <font>
        <color theme="4" tint="0.59999389629810485"/>
      </font>
    </dxf>
    <dxf>
      <font>
        <color theme="4" tint="0.59999389629810485"/>
      </font>
    </dxf>
    <dxf>
      <alignment horizontal="center"/>
    </dxf>
    <dxf>
      <alignment vertical="center"/>
    </dxf>
    <dxf>
      <alignment vertical="center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numFmt numFmtId="1" formatCode="0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alignment horizontal="general" vertical="bottom"/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167" formatCode="0.0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alignment horizontal="general" vertical="bottom" wrapText="1"/>
    </dxf>
    <dxf>
      <alignment horizontal="general" vertical="bottom" wrapText="1"/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scheme val="minor"/>
      </font>
      <fill>
        <patternFill>
          <fgColor indexed="64"/>
          <bgColor indexed="65"/>
        </patternFill>
      </fill>
      <border>
        <left/>
        <right/>
        <top style="thin">
          <color theme="4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scheme val="minor"/>
      </font>
      <fill>
        <patternFill>
          <fgColor indexed="64"/>
          <bgColor indexed="65"/>
        </patternFill>
      </fill>
      <border>
        <left/>
        <right/>
        <top style="thin">
          <color theme="4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scheme val="minor"/>
      </font>
      <fill>
        <patternFill>
          <fgColor indexed="64"/>
          <bgColor indexed="65"/>
        </patternFill>
      </fill>
      <border>
        <left/>
        <right/>
        <top style="thin">
          <color theme="4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scheme val="minor"/>
      </font>
      <fill>
        <patternFill>
          <fgColor indexed="64"/>
          <bgColor indexed="65"/>
        </patternFill>
      </fill>
      <border>
        <left/>
        <right/>
        <top style="thin">
          <color theme="4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scheme val="minor"/>
      </font>
      <fill>
        <patternFill>
          <fgColor indexed="64"/>
          <bgColor indexed="65"/>
        </patternFill>
      </fill>
      <border>
        <left/>
        <right/>
        <top style="thin">
          <color theme="4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scheme val="minor"/>
      </font>
      <fill>
        <patternFill>
          <fgColor indexed="64"/>
          <bgColor indexed="65"/>
        </patternFill>
      </fill>
      <border>
        <left/>
        <right/>
        <top style="thin">
          <color theme="4"/>
        </top>
        <bottom/>
        <vertical/>
        <horizontal/>
      </border>
    </dxf>
    <dxf>
      <alignment wrapText="1"/>
    </dxf>
    <dxf>
      <border outline="0">
        <bottom style="thin">
          <color theme="4" tint="0.39997558519241921"/>
        </bottom>
      </border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4"/>
          <bgColor theme="4"/>
        </patternFill>
      </fill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1" formatCode="0"/>
    </dxf>
    <dxf>
      <numFmt numFmtId="1" formatCode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167" formatCode="0.0"/>
    </dxf>
    <dxf>
      <numFmt numFmtId="167" formatCode="0.0"/>
    </dxf>
    <dxf>
      <numFmt numFmtId="166" formatCode="0.0000%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theme="0"/>
        <name val="Calibri"/>
      </font>
      <numFmt numFmtId="0" formatCode="General"/>
      <fill>
        <patternFill>
          <fgColor indexed="64"/>
          <bgColor indexed="65"/>
        </patternFill>
      </fill>
      <alignment horizontal="center" vertical="center" wrapText="1"/>
      <border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0"/>
    </dxf>
    <dxf>
      <numFmt numFmtId="166" formatCode="0.0000%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Calibri"/>
      </font>
      <numFmt numFmtId="0" formatCode="General"/>
      <fill>
        <patternFill>
          <fgColor indexed="64"/>
          <bgColor indexed="65"/>
        </patternFill>
      </fill>
      <alignment horizontal="center" vertical="center" wrapText="1"/>
      <protection locked="1" hidden="0"/>
    </dxf>
    <dxf>
      <numFmt numFmtId="166" formatCode="0.0000%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</font>
      <numFmt numFmtId="0" formatCode="General"/>
      <fill>
        <patternFill>
          <fgColor indexed="64"/>
          <bgColor indexed="65"/>
        </patternFill>
      </fill>
      <alignment horizontal="general" vertical="bottom"/>
      <protection locked="1" hidden="0"/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Calibri"/>
      </font>
      <numFmt numFmtId="0" formatCode="General"/>
      <fill>
        <patternFill>
          <fgColor indexed="64"/>
          <bgColor indexed="65"/>
        </patternFill>
      </fill>
      <alignment horizontal="center" vertical="center" wrapText="1"/>
      <protection locked="1" hidden="0"/>
    </dxf>
    <dxf>
      <font>
        <color theme="4" tint="0.59999389629810485"/>
      </font>
    </dxf>
    <dxf>
      <font>
        <color theme="4" tint="0.59999389629810485"/>
      </font>
    </dxf>
    <dxf>
      <font>
        <color theme="4" tint="0.59999389629810485"/>
      </font>
    </dxf>
    <dxf>
      <alignment horizontal="center"/>
    </dxf>
    <dxf>
      <alignment vertical="center"/>
    </dxf>
    <dxf>
      <font>
        <b/>
      </font>
    </dxf>
    <dxf>
      <font>
        <b/>
      </font>
    </dxf>
    <dxf>
      <font>
        <b/>
      </font>
    </dxf>
    <dxf>
      <numFmt numFmtId="167" formatCode="0.0"/>
    </dxf>
    <dxf>
      <numFmt numFmtId="164" formatCode="0.0%"/>
    </dxf>
    <dxf>
      <numFmt numFmtId="167" formatCode="0.0"/>
    </dxf>
    <dxf>
      <font>
        <color theme="4"/>
      </font>
    </dxf>
    <dxf>
      <font>
        <color theme="4"/>
      </font>
    </dxf>
    <dxf>
      <font>
        <color theme="4"/>
      </font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theme="0"/>
      </font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  <alignment horizontal="center" vertical="center" wrapText="1"/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</dxf>
    <dxf>
      <font>
        <b/>
        <color theme="0"/>
      </font>
      <numFmt numFmtId="3" formatCode="#,##0"/>
      <fill>
        <patternFill>
          <fgColor theme="4"/>
          <bgColor theme="4"/>
        </patternFill>
      </fill>
    </dxf>
    <dxf>
      <font>
        <b/>
        <color theme="0"/>
      </font>
      <numFmt numFmtId="3" formatCode="#,##0"/>
      <fill>
        <patternFill>
          <fgColor theme="4"/>
          <bgColor theme="4"/>
        </patternFill>
      </fill>
    </dxf>
    <dxf>
      <font>
        <b/>
        <color theme="0"/>
      </font>
      <numFmt numFmtId="3" formatCode="#,##0"/>
      <fill>
        <patternFill>
          <fgColor theme="4"/>
          <bgColor theme="4"/>
        </patternFill>
      </fill>
    </dxf>
    <dxf>
      <font>
        <b/>
        <color theme="0"/>
      </font>
      <numFmt numFmtId="3" formatCode="#,##0"/>
      <fill>
        <patternFill patternType="solid">
          <fgColor theme="4"/>
          <bgColor theme="4"/>
        </patternFill>
      </fill>
    </dxf>
    <dxf>
      <fill>
        <patternFill patternType="solid">
          <bgColor theme="4" tint="0.39997558519241921"/>
        </patternFill>
      </fill>
    </dxf>
    <dxf>
      <alignment horizontal="center" readingOrder="0"/>
    </dxf>
    <dxf>
      <alignment vertic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6" formatCode="0.0000%"/>
    </dxf>
    <dxf>
      <numFmt numFmtId="166" formatCode="0.0000%"/>
    </dxf>
    <dxf>
      <fill>
        <patternFill patternType="solid">
          <fgColor indexed="64"/>
          <bgColor theme="4"/>
        </patternFill>
      </fill>
    </dxf>
    <dxf>
      <font>
        <color theme="0"/>
      </font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alignment wrapText="1"/>
    </dxf>
    <dxf>
      <alignment vertical="center"/>
    </dxf>
    <dxf>
      <alignment vertical="center"/>
    </dxf>
    <dxf>
      <numFmt numFmtId="167" formatCode="0.0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7" formatCode="0.0"/>
    </dxf>
    <dxf>
      <numFmt numFmtId="167" formatCode="0.0"/>
    </dxf>
    <dxf>
      <alignment wrapText="1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vertical="center" readingOrder="0"/>
    </dxf>
    <dxf>
      <alignment vertical="center"/>
    </dxf>
    <dxf>
      <alignment horizontal="center"/>
    </dxf>
    <dxf>
      <font>
        <color theme="4" tint="0.59999389629810485"/>
      </font>
    </dxf>
    <dxf>
      <font>
        <color theme="4" tint="0.59999389629810485"/>
      </font>
    </dxf>
    <dxf>
      <numFmt numFmtId="164" formatCode="0.0%"/>
    </dxf>
    <dxf>
      <numFmt numFmtId="164" formatCode="0.0%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" formatCode="0"/>
    </dxf>
    <dxf>
      <numFmt numFmtId="1" formatCode="0"/>
    </dxf>
    <dxf>
      <alignment wrapText="1"/>
    </dxf>
    <dxf>
      <alignment wrapText="1"/>
    </dxf>
    <dxf>
      <alignment wrapText="1"/>
    </dxf>
    <dxf>
      <alignment horizontal="center" vertical="center"/>
    </dxf>
    <dxf>
      <alignment horizontal="center" vertical="center"/>
    </dxf>
    <dxf>
      <alignment horizontal="center" vertical="center"/>
    </dxf>
    <dxf>
      <font>
        <color theme="4" tint="0.59999389629810485"/>
      </font>
    </dxf>
    <dxf>
      <font>
        <color theme="4" tint="0.59999389629810485"/>
      </font>
    </dxf>
    <dxf>
      <font>
        <color theme="4" tint="0.59999389629810485"/>
      </font>
    </dxf>
    <dxf>
      <font>
        <color theme="4" tint="0.599993896298104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vertical="center" readingOrder="0"/>
    </dxf>
    <dxf>
      <numFmt numFmtId="14" formatCode="0.00%"/>
    </dxf>
    <dxf>
      <numFmt numFmtId="14" formatCode="0.00%"/>
    </dxf>
    <dxf>
      <alignment horizontal="center"/>
    </dxf>
    <dxf>
      <alignment vertical="center"/>
    </dxf>
    <dxf>
      <numFmt numFmtId="164" formatCode="0.0%"/>
    </dxf>
    <dxf>
      <numFmt numFmtId="164" formatCode="0.0%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2" formatCode="0.00"/>
    </dxf>
    <dxf>
      <numFmt numFmtId="1" formatCode="0"/>
    </dxf>
    <dxf>
      <numFmt numFmtId="1" formatCode="0"/>
    </dxf>
    <dxf>
      <alignment horizontal="center" vertical="center"/>
    </dxf>
    <dxf>
      <alignment horizontal="center" vertical="center"/>
    </dxf>
    <dxf>
      <alignment wrapText="1"/>
    </dxf>
    <dxf>
      <alignment wrapText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59999389629810485"/>
          <bgColor theme="4" tint="0.59999389629810485"/>
        </patternFill>
      </fill>
    </dxf>
    <dxf>
      <border>
        <left style="thin">
          <color theme="4" tint="0.39997558519241921"/>
        </left>
        <right style="thin">
          <color theme="4" tint="0.39997558519241921"/>
        </right>
      </border>
    </dxf>
    <dxf>
      <fill>
        <patternFill>
          <bgColor theme="0"/>
        </patternFill>
      </fill>
    </dxf>
    <dxf>
      <fill>
        <patternFill>
          <bgColor theme="0"/>
        </patternFill>
      </fill>
      <border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color theme="1"/>
      </font>
      <border>
        <top style="thin">
          <color theme="4" tint="-0.249977111117893"/>
        </top>
        <bottom style="medium">
          <color theme="4" tint="-0.249977111117893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top/>
      </border>
    </dxf>
    <dxf>
      <font>
        <color theme="1"/>
      </font>
      <fill>
        <patternFill>
          <bgColor theme="0"/>
        </patternFill>
      </fill>
      <border>
        <top style="thin">
          <color theme="4"/>
        </top>
        <bottom style="thin">
          <color theme="4"/>
        </bottom>
        <horizontal style="thin">
          <color theme="4"/>
        </horizontal>
      </border>
    </dxf>
  </dxfs>
  <tableStyles count="1" defaultTableStyle="TableStyleMedium2" defaultPivotStyle="PivotStyleLight16">
    <tableStyle name="PivotStyleMedium9 2" table="0" count="10" xr9:uid="{00000000-0011-0000-FFFF-FFFF00000000}">
      <tableStyleElement type="wholeTable" dxfId="462"/>
      <tableStyleElement type="headerRow" dxfId="461"/>
      <tableStyleElement type="totalRow" dxfId="460"/>
      <tableStyleElement type="firstRowStripe" dxfId="459"/>
      <tableStyleElement type="secondRowStripe" dxfId="458"/>
      <tableStyleElement type="firstColumnStripe" dxfId="457"/>
      <tableStyleElement type="firstSubtotalRow" dxfId="456"/>
      <tableStyleElement type="secondSubtotalRow" dxfId="455"/>
      <tableStyleElement type="pageFieldLabels" dxfId="454"/>
      <tableStyleElement type="pageFieldValues" dxfId="45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4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pivotSource>
    <c:name>[complex_attr_example_1.xlsx]__media_table_source!postview_attribution_comparison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rgbClr val="5B9BD5"/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Атрибуция каналов</a:t>
            </a:r>
            <a:r>
              <a:rPr lang="en-US"/>
              <a:t> </a:t>
            </a:r>
            <a:r>
              <a:rPr lang="ru-RU"/>
              <a:t>Адривера </a:t>
            </a:r>
            <a:r>
              <a:rPr lang="az-Cyrl-AZ"/>
              <a:t> (топ 20 по количеству </a:t>
            </a:r>
            <a:r>
              <a:rPr lang="en-US"/>
              <a:t>last-view</a:t>
            </a:r>
            <a:r>
              <a:rPr lang="en-US" baseline="0"/>
              <a:t> </a:t>
            </a:r>
            <a:r>
              <a:rPr lang="az-Cyrl-AZ"/>
              <a:t>конверсий)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  <a:prstDash val="solid"/>
          </a:ln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  <a:prstDash val="solid"/>
            </a:ln>
          </c:spPr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D7D31"/>
          </a:solidFill>
          <a:ln>
            <a:noFill/>
            <a:prstDash val="solid"/>
          </a:ln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  <a:prstDash val="solid"/>
            </a:ln>
          </c:spPr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70AD47"/>
          </a:solidFill>
          <a:ln>
            <a:noFill/>
            <a:prstDash val="solid"/>
          </a:ln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  <a:prstDash val="solid"/>
            </a:ln>
          </c:spPr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ED7D31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70AD47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ED7D31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70AD47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ED7D31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70AD47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</c:pivotFmt>
      <c:pivotFmt>
        <c:idx val="13"/>
        <c:spPr>
          <a:solidFill>
            <a:srgbClr val="ED7D31"/>
          </a:solidFill>
          <a:ln>
            <a:noFill/>
            <a:prstDash val="solid"/>
          </a:ln>
        </c:spPr>
        <c:marker>
          <c:symbol val="none"/>
        </c:marker>
      </c:pivotFmt>
      <c:pivotFmt>
        <c:idx val="14"/>
        <c:spPr>
          <a:solidFill>
            <a:schemeClr val="accent6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</c:pivotFmt>
      <c:pivotFmt>
        <c:idx val="1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__media_table_source!$W$1:$W$2</c:f>
              <c:strCache>
                <c:ptCount val="1"/>
                <c:pt idx="0">
                  <c:v>last-view</c:v>
                </c:pt>
              </c:strCache>
            </c:strRef>
          </c:tx>
          <c:invertIfNegative val="0"/>
          <c:cat>
            <c:multiLvlStrRef>
              <c:f>__media_table_source!$U$3:$V$14</c:f>
              <c:multiLvlStrCache>
                <c:ptCount val="12"/>
                <c:lvl>
                  <c:pt idx="0">
                    <c:v>4 сценарий</c:v>
                  </c:pt>
                  <c:pt idx="1">
                    <c:v>9 сценарий</c:v>
                  </c:pt>
                  <c:pt idx="2">
                    <c:v>6 сценарий</c:v>
                  </c:pt>
                  <c:pt idx="3">
                    <c:v>7 сценарий</c:v>
                  </c:pt>
                  <c:pt idx="4">
                    <c:v>5 сценарий</c:v>
                  </c:pt>
                  <c:pt idx="5">
                    <c:v>10 сценарий</c:v>
                  </c:pt>
                  <c:pt idx="6">
                    <c:v>3 сценарий</c:v>
                  </c:pt>
                  <c:pt idx="7">
                    <c:v>1 сценарий</c:v>
                  </c:pt>
                  <c:pt idx="8">
                    <c:v>11 сценарий</c:v>
                  </c:pt>
                  <c:pt idx="9">
                    <c:v>12 сценарий2</c:v>
                  </c:pt>
                  <c:pt idx="10">
                    <c:v>2 сценарий</c:v>
                  </c:pt>
                  <c:pt idx="11">
                    <c:v>8 сценарий</c:v>
                  </c:pt>
                </c:lvl>
                <c:lvl>
                  <c:pt idx="0">
                    <c:v>РК 1</c:v>
                  </c:pt>
                </c:lvl>
              </c:multiLvlStrCache>
            </c:multiLvlStrRef>
          </c:cat>
          <c:val>
            <c:numRef>
              <c:f>__media_table_source!$W$3:$W$14</c:f>
              <c:numCache>
                <c:formatCode>General</c:formatCode>
                <c:ptCount val="12"/>
                <c:pt idx="0">
                  <c:v>624</c:v>
                </c:pt>
                <c:pt idx="1">
                  <c:v>278</c:v>
                </c:pt>
                <c:pt idx="2">
                  <c:v>127</c:v>
                </c:pt>
                <c:pt idx="3">
                  <c:v>100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2-174D-B050-12ED1A928145}"/>
            </c:ext>
          </c:extLst>
        </c:ser>
        <c:ser>
          <c:idx val="1"/>
          <c:order val="1"/>
          <c:tx>
            <c:strRef>
              <c:f>__media_table_source!$X$1:$X$2</c:f>
              <c:strCache>
                <c:ptCount val="1"/>
                <c:pt idx="0">
                  <c:v>Атрибуция по Шепли</c:v>
                </c:pt>
              </c:strCache>
            </c:strRef>
          </c:tx>
          <c:invertIfNegative val="0"/>
          <c:cat>
            <c:multiLvlStrRef>
              <c:f>__media_table_source!$U$3:$V$14</c:f>
              <c:multiLvlStrCache>
                <c:ptCount val="12"/>
                <c:lvl>
                  <c:pt idx="0">
                    <c:v>4 сценарий</c:v>
                  </c:pt>
                  <c:pt idx="1">
                    <c:v>9 сценарий</c:v>
                  </c:pt>
                  <c:pt idx="2">
                    <c:v>6 сценарий</c:v>
                  </c:pt>
                  <c:pt idx="3">
                    <c:v>7 сценарий</c:v>
                  </c:pt>
                  <c:pt idx="4">
                    <c:v>5 сценарий</c:v>
                  </c:pt>
                  <c:pt idx="5">
                    <c:v>10 сценарий</c:v>
                  </c:pt>
                  <c:pt idx="6">
                    <c:v>3 сценарий</c:v>
                  </c:pt>
                  <c:pt idx="7">
                    <c:v>1 сценарий</c:v>
                  </c:pt>
                  <c:pt idx="8">
                    <c:v>11 сценарий</c:v>
                  </c:pt>
                  <c:pt idx="9">
                    <c:v>12 сценарий2</c:v>
                  </c:pt>
                  <c:pt idx="10">
                    <c:v>2 сценарий</c:v>
                  </c:pt>
                  <c:pt idx="11">
                    <c:v>8 сценарий</c:v>
                  </c:pt>
                </c:lvl>
                <c:lvl>
                  <c:pt idx="0">
                    <c:v>РК 1</c:v>
                  </c:pt>
                </c:lvl>
              </c:multiLvlStrCache>
            </c:multiLvlStrRef>
          </c:cat>
          <c:val>
            <c:numRef>
              <c:f>__media_table_source!$X$3:$X$14</c:f>
              <c:numCache>
                <c:formatCode>0.0</c:formatCode>
                <c:ptCount val="12"/>
                <c:pt idx="0">
                  <c:v>640.39047619047619</c:v>
                </c:pt>
                <c:pt idx="1">
                  <c:v>286.99047619047622</c:v>
                </c:pt>
                <c:pt idx="2">
                  <c:v>191.95</c:v>
                </c:pt>
                <c:pt idx="3">
                  <c:v>252.10714285714289</c:v>
                </c:pt>
                <c:pt idx="4">
                  <c:v>128.27380952380949</c:v>
                </c:pt>
                <c:pt idx="5">
                  <c:v>12.75714285714286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8.3238095238095227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62-174D-B050-12ED1A928145}"/>
            </c:ext>
          </c:extLst>
        </c:ser>
        <c:ser>
          <c:idx val="2"/>
          <c:order val="2"/>
          <c:tx>
            <c:strRef>
              <c:f>__media_table_source!$Y$1:$Y$2</c:f>
              <c:strCache>
                <c:ptCount val="1"/>
                <c:pt idx="0">
                  <c:v>Атрибуция по Маркову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__media_table_source!$U$3:$V$14</c:f>
              <c:multiLvlStrCache>
                <c:ptCount val="12"/>
                <c:lvl>
                  <c:pt idx="0">
                    <c:v>4 сценарий</c:v>
                  </c:pt>
                  <c:pt idx="1">
                    <c:v>9 сценарий</c:v>
                  </c:pt>
                  <c:pt idx="2">
                    <c:v>6 сценарий</c:v>
                  </c:pt>
                  <c:pt idx="3">
                    <c:v>7 сценарий</c:v>
                  </c:pt>
                  <c:pt idx="4">
                    <c:v>5 сценарий</c:v>
                  </c:pt>
                  <c:pt idx="5">
                    <c:v>10 сценарий</c:v>
                  </c:pt>
                  <c:pt idx="6">
                    <c:v>3 сценарий</c:v>
                  </c:pt>
                  <c:pt idx="7">
                    <c:v>1 сценарий</c:v>
                  </c:pt>
                  <c:pt idx="8">
                    <c:v>11 сценарий</c:v>
                  </c:pt>
                  <c:pt idx="9">
                    <c:v>12 сценарий2</c:v>
                  </c:pt>
                  <c:pt idx="10">
                    <c:v>2 сценарий</c:v>
                  </c:pt>
                  <c:pt idx="11">
                    <c:v>8 сценарий</c:v>
                  </c:pt>
                </c:lvl>
                <c:lvl>
                  <c:pt idx="0">
                    <c:v>РК 1</c:v>
                  </c:pt>
                </c:lvl>
              </c:multiLvlStrCache>
            </c:multiLvlStrRef>
          </c:cat>
          <c:val>
            <c:numRef>
              <c:f>__media_table_source!$Y$3:$Y$14</c:f>
              <c:numCache>
                <c:formatCode>0.0</c:formatCode>
                <c:ptCount val="12"/>
                <c:pt idx="0">
                  <c:v>380.81442847479371</c:v>
                </c:pt>
                <c:pt idx="1">
                  <c:v>179.47854357828581</c:v>
                </c:pt>
                <c:pt idx="2">
                  <c:v>193.98748801653039</c:v>
                </c:pt>
                <c:pt idx="3">
                  <c:v>339.60401926449532</c:v>
                </c:pt>
                <c:pt idx="4">
                  <c:v>280.96219450445591</c:v>
                </c:pt>
                <c:pt idx="5">
                  <c:v>32.863778034979582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19.30454777082694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62-174D-B050-12ED1A92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0525696"/>
        <c:axId val="200527232"/>
      </c:barChart>
      <c:catAx>
        <c:axId val="20052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527232"/>
        <c:crosses val="autoZero"/>
        <c:auto val="1"/>
        <c:lblAlgn val="ctr"/>
        <c:lblOffset val="100"/>
        <c:noMultiLvlLbl val="0"/>
      </c:catAx>
      <c:valAx>
        <c:axId val="20052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525696"/>
        <c:crosses val="autoZero"/>
        <c:crossBetween val="between"/>
      </c:valAx>
    </c:plotArea>
    <c:legend>
      <c:legendPos val="t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pivotSource>
    <c:name>[complex_attr_example_1.xlsx]__media_table_source!removal_effect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rgbClr val="5B9BD5"/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Эффект от удаления каналов (топ 20 по числу потерянных конверсий)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  <a:prstDash val="solid"/>
          </a:ln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  <a:prstDash val="solid"/>
            </a:ln>
          </c:spPr>
        </c:marker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  <a:prstDash val="solid"/>
          </a:ln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  <a:prstDash val="solid"/>
            </a:ln>
          </c:spPr>
        </c:marker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>
            <a:noFill/>
            <a:prstDash val="solid"/>
          </a:ln>
        </c:spPr>
        <c:marker>
          <c:symbol val="none"/>
        </c:marker>
      </c:pivotFmt>
      <c:pivotFmt>
        <c:idx val="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F0000"/>
          </a:solidFill>
          <a:ln>
            <a:prstDash val="solid"/>
          </a:ln>
        </c:spPr>
        <c:marker>
          <c:symbol val="none"/>
        </c:marker>
      </c:pivotFmt>
      <c:pivotFmt>
        <c:idx val="11"/>
        <c:spPr>
          <a:solidFill>
            <a:srgbClr val="FF0000"/>
          </a:solidFill>
          <a:ln>
            <a:prstDash val="solid"/>
          </a:ln>
        </c:spPr>
        <c:marker>
          <c:symbol val="none"/>
        </c:marker>
      </c:pivotFmt>
      <c:pivotFmt>
        <c:idx val="1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__media_table_source!$AI$1:$AI$2</c:f>
              <c:strCache>
                <c:ptCount val="1"/>
                <c:pt idx="0">
                  <c:v>Оставшиеся конверсии</c:v>
                </c:pt>
              </c:strCache>
            </c:strRef>
          </c:tx>
          <c:invertIfNegative val="0"/>
          <c:cat>
            <c:multiLvlStrRef>
              <c:f>__media_table_source!$AG$3:$AH$14</c:f>
              <c:multiLvlStrCache>
                <c:ptCount val="12"/>
                <c:lvl>
                  <c:pt idx="0">
                    <c:v>4 сценарий</c:v>
                  </c:pt>
                  <c:pt idx="1">
                    <c:v>7 сценарий</c:v>
                  </c:pt>
                  <c:pt idx="2">
                    <c:v>5 сценарий</c:v>
                  </c:pt>
                  <c:pt idx="3">
                    <c:v>6 сценарий</c:v>
                  </c:pt>
                  <c:pt idx="4">
                    <c:v>9 сценарий</c:v>
                  </c:pt>
                  <c:pt idx="5">
                    <c:v>10 сценарий</c:v>
                  </c:pt>
                  <c:pt idx="6">
                    <c:v>8 сценарий</c:v>
                  </c:pt>
                  <c:pt idx="7">
                    <c:v>2 сценарий</c:v>
                  </c:pt>
                  <c:pt idx="8">
                    <c:v>3 сценарий</c:v>
                  </c:pt>
                  <c:pt idx="9">
                    <c:v>11 сценарий</c:v>
                  </c:pt>
                  <c:pt idx="10">
                    <c:v>1 сценарий</c:v>
                  </c:pt>
                  <c:pt idx="11">
                    <c:v>12 сценарий</c:v>
                  </c:pt>
                </c:lvl>
                <c:lvl>
                  <c:pt idx="0">
                    <c:v>РК 1</c:v>
                  </c:pt>
                </c:lvl>
              </c:multiLvlStrCache>
            </c:multiLvlStrRef>
          </c:cat>
          <c:val>
            <c:numRef>
              <c:f>__media_table_source!$AI$3:$AI$14</c:f>
              <c:numCache>
                <c:formatCode>0</c:formatCode>
                <c:ptCount val="12"/>
                <c:pt idx="0">
                  <c:v>1078</c:v>
                </c:pt>
                <c:pt idx="1">
                  <c:v>1154</c:v>
                </c:pt>
                <c:pt idx="2">
                  <c:v>1262</c:v>
                </c:pt>
                <c:pt idx="3">
                  <c:v>1422</c:v>
                </c:pt>
                <c:pt idx="4">
                  <c:v>1449</c:v>
                </c:pt>
                <c:pt idx="5">
                  <c:v>1719</c:v>
                </c:pt>
                <c:pt idx="6">
                  <c:v>1744</c:v>
                </c:pt>
                <c:pt idx="7">
                  <c:v>1779</c:v>
                </c:pt>
                <c:pt idx="8">
                  <c:v>1779</c:v>
                </c:pt>
                <c:pt idx="9">
                  <c:v>1779</c:v>
                </c:pt>
                <c:pt idx="10">
                  <c:v>1779</c:v>
                </c:pt>
                <c:pt idx="11">
                  <c:v>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7-CD4F-A813-C449DA3468D7}"/>
            </c:ext>
          </c:extLst>
        </c:ser>
        <c:ser>
          <c:idx val="1"/>
          <c:order val="1"/>
          <c:tx>
            <c:strRef>
              <c:f>__media_table_source!$AJ$1:$AJ$2</c:f>
              <c:strCache>
                <c:ptCount val="1"/>
                <c:pt idx="0">
                  <c:v>Потерянные конверсии</c:v>
                </c:pt>
              </c:strCache>
            </c:strRef>
          </c:tx>
          <c:invertIfNegative val="0"/>
          <c:cat>
            <c:multiLvlStrRef>
              <c:f>__media_table_source!$AG$3:$AH$14</c:f>
              <c:multiLvlStrCache>
                <c:ptCount val="12"/>
                <c:lvl>
                  <c:pt idx="0">
                    <c:v>4 сценарий</c:v>
                  </c:pt>
                  <c:pt idx="1">
                    <c:v>7 сценарий</c:v>
                  </c:pt>
                  <c:pt idx="2">
                    <c:v>5 сценарий</c:v>
                  </c:pt>
                  <c:pt idx="3">
                    <c:v>6 сценарий</c:v>
                  </c:pt>
                  <c:pt idx="4">
                    <c:v>9 сценарий</c:v>
                  </c:pt>
                  <c:pt idx="5">
                    <c:v>10 сценарий</c:v>
                  </c:pt>
                  <c:pt idx="6">
                    <c:v>8 сценарий</c:v>
                  </c:pt>
                  <c:pt idx="7">
                    <c:v>2 сценарий</c:v>
                  </c:pt>
                  <c:pt idx="8">
                    <c:v>3 сценарий</c:v>
                  </c:pt>
                  <c:pt idx="9">
                    <c:v>11 сценарий</c:v>
                  </c:pt>
                  <c:pt idx="10">
                    <c:v>1 сценарий</c:v>
                  </c:pt>
                  <c:pt idx="11">
                    <c:v>12 сценарий</c:v>
                  </c:pt>
                </c:lvl>
                <c:lvl>
                  <c:pt idx="0">
                    <c:v>РК 1</c:v>
                  </c:pt>
                </c:lvl>
              </c:multiLvlStrCache>
            </c:multiLvlStrRef>
          </c:cat>
          <c:val>
            <c:numRef>
              <c:f>__media_table_source!$AJ$3:$AJ$14</c:f>
              <c:numCache>
                <c:formatCode>General</c:formatCode>
                <c:ptCount val="12"/>
                <c:pt idx="0">
                  <c:v>701</c:v>
                </c:pt>
                <c:pt idx="1">
                  <c:v>625</c:v>
                </c:pt>
                <c:pt idx="2">
                  <c:v>517</c:v>
                </c:pt>
                <c:pt idx="3">
                  <c:v>357</c:v>
                </c:pt>
                <c:pt idx="4">
                  <c:v>330</c:v>
                </c:pt>
                <c:pt idx="5">
                  <c:v>60</c:v>
                </c:pt>
                <c:pt idx="6">
                  <c:v>35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7-CD4F-A813-C449DA34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029568"/>
        <c:axId val="208031104"/>
      </c:barChart>
      <c:catAx>
        <c:axId val="20802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031104"/>
        <c:crosses val="autoZero"/>
        <c:auto val="1"/>
        <c:lblAlgn val="ctr"/>
        <c:lblOffset val="100"/>
        <c:noMultiLvlLbl val="0"/>
      </c:catAx>
      <c:valAx>
        <c:axId val="2080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z-Cyrl-AZ"/>
                  <a:t>Количество конверсий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029568"/>
        <c:crosses val="autoZero"/>
        <c:crossBetween val="between"/>
      </c:valAx>
    </c:plotArea>
    <c:legend>
      <c:legendPos val="t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pivotSource>
    <c:name>[complex_attr_example_1.xlsx]Conversions_touchpoints!ordered_shapley_top3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ru-RU" sz="1400">
                <a:solidFill>
                  <a:schemeClr val="accent1"/>
                </a:solidFill>
              </a:rPr>
              <a:t>Атрибуция</a:t>
            </a:r>
            <a:r>
              <a:rPr lang="ru-RU" sz="1400" baseline="0">
                <a:solidFill>
                  <a:schemeClr val="accent1"/>
                </a:solidFill>
              </a:rPr>
              <a:t> каналов по упорядоченному методу Шепли</a:t>
            </a:r>
            <a:endParaRPr lang="en-US" sz="1400">
              <a:solidFill>
                <a:schemeClr val="accent1"/>
              </a:solidFill>
            </a:endParaRP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Conversions_touchpoints!$D$30:$D$31</c:f>
              <c:strCache>
                <c:ptCount val="1"/>
                <c:pt idx="0">
                  <c:v>first</c:v>
                </c:pt>
              </c:strCache>
            </c:strRef>
          </c:tx>
          <c:invertIfNegative val="0"/>
          <c:cat>
            <c:multiLvlStrRef>
              <c:f>Conversions_touchpoints!$A$32:$C$67</c:f>
              <c:multiLvlStrCache>
                <c:ptCount val="20"/>
                <c:lvl>
                  <c:pt idx="0">
                    <c:v>4 сценарий</c:v>
                  </c:pt>
                  <c:pt idx="1">
                    <c:v>9 сценарий</c:v>
                  </c:pt>
                  <c:pt idx="2">
                    <c:v>7 сценарий</c:v>
                  </c:pt>
                  <c:pt idx="3">
                    <c:v>0 Переходы из прочих коммерческих каналов после показов РК</c:v>
                  </c:pt>
                  <c:pt idx="4">
                    <c:v>4 сценарий</c:v>
                  </c:pt>
                  <c:pt idx="5">
                    <c:v>7 сценарий</c:v>
                  </c:pt>
                  <c:pt idx="6">
                    <c:v>6 сценарий</c:v>
                  </c:pt>
                  <c:pt idx="7">
                    <c:v>0 Переходы из прочих коммерческих каналов после показов РК</c:v>
                  </c:pt>
                  <c:pt idx="8">
                    <c:v>4 сценарий</c:v>
                  </c:pt>
                  <c:pt idx="9">
                    <c:v>7 сценарий</c:v>
                  </c:pt>
                  <c:pt idx="10">
                    <c:v>6 сценарий</c:v>
                  </c:pt>
                  <c:pt idx="11">
                    <c:v>0 Переходы из прочих коммерческих каналов после показов РК</c:v>
                  </c:pt>
                  <c:pt idx="12">
                    <c:v>4 сценарий</c:v>
                  </c:pt>
                  <c:pt idx="13">
                    <c:v>7 сценарий</c:v>
                  </c:pt>
                  <c:pt idx="14">
                    <c:v>9 сценарий</c:v>
                  </c:pt>
                  <c:pt idx="15">
                    <c:v>0 Переходы из прочих коммерческих каналов после показов РК</c:v>
                  </c:pt>
                  <c:pt idx="16">
                    <c:v>4 сценарий</c:v>
                  </c:pt>
                  <c:pt idx="17">
                    <c:v>9 сценарий</c:v>
                  </c:pt>
                  <c:pt idx="18">
                    <c:v>7 сценарий</c:v>
                  </c:pt>
                  <c:pt idx="19">
                    <c:v>0 Переходы из прочих коммерческих каналов после показов РК</c:v>
                  </c:pt>
                </c:lvl>
                <c:lvl>
                  <c:pt idx="0">
                    <c:v>РК 1</c:v>
                  </c:pt>
                  <c:pt idx="3">
                    <c:v>0</c:v>
                  </c:pt>
                  <c:pt idx="4">
                    <c:v>РК 1</c:v>
                  </c:pt>
                  <c:pt idx="7">
                    <c:v>0</c:v>
                  </c:pt>
                  <c:pt idx="8">
                    <c:v>РК 1</c:v>
                  </c:pt>
                  <c:pt idx="11">
                    <c:v>0</c:v>
                  </c:pt>
                  <c:pt idx="12">
                    <c:v>РК 1</c:v>
                  </c:pt>
                  <c:pt idx="15">
                    <c:v>0</c:v>
                  </c:pt>
                  <c:pt idx="16">
                    <c:v>РК 1</c:v>
                  </c:pt>
                  <c:pt idx="19">
                    <c:v>0</c:v>
                  </c:pt>
                </c:lvl>
                <c:lvl>
                  <c:pt idx="0">
                    <c:v>1 сайтзона</c:v>
                  </c:pt>
                  <c:pt idx="4">
                    <c:v>2 сайтзона</c:v>
                  </c:pt>
                  <c:pt idx="8">
                    <c:v>3 сайтзона</c:v>
                  </c:pt>
                  <c:pt idx="12">
                    <c:v>4 сайтзона</c:v>
                  </c:pt>
                  <c:pt idx="16">
                    <c:v>5 сайтзона</c:v>
                  </c:pt>
                </c:lvl>
              </c:multiLvlStrCache>
            </c:multiLvlStrRef>
          </c:cat>
          <c:val>
            <c:numRef>
              <c:f>Conversions_touchpoints!$D$32:$D$67</c:f>
              <c:numCache>
                <c:formatCode>0.0</c:formatCode>
                <c:ptCount val="20"/>
                <c:pt idx="0">
                  <c:v>59.433333333333337</c:v>
                </c:pt>
                <c:pt idx="1">
                  <c:v>36.333333333333343</c:v>
                </c:pt>
                <c:pt idx="2">
                  <c:v>7.3868233618233612</c:v>
                </c:pt>
                <c:pt idx="3">
                  <c:v>0</c:v>
                </c:pt>
                <c:pt idx="4">
                  <c:v>79.208333333333329</c:v>
                </c:pt>
                <c:pt idx="5">
                  <c:v>23.515646468305761</c:v>
                </c:pt>
                <c:pt idx="6">
                  <c:v>23.75898268398268</c:v>
                </c:pt>
                <c:pt idx="7">
                  <c:v>0</c:v>
                </c:pt>
                <c:pt idx="8">
                  <c:v>71.808333333333337</c:v>
                </c:pt>
                <c:pt idx="9">
                  <c:v>15.671685558157209</c:v>
                </c:pt>
                <c:pt idx="10">
                  <c:v>15.407117392411511</c:v>
                </c:pt>
                <c:pt idx="11">
                  <c:v>0</c:v>
                </c:pt>
                <c:pt idx="12">
                  <c:v>212.4083333333333</c:v>
                </c:pt>
                <c:pt idx="13">
                  <c:v>45.211390838021771</c:v>
                </c:pt>
                <c:pt idx="14">
                  <c:v>91.05</c:v>
                </c:pt>
                <c:pt idx="15">
                  <c:v>0</c:v>
                </c:pt>
                <c:pt idx="16">
                  <c:v>208.28846153846149</c:v>
                </c:pt>
                <c:pt idx="17">
                  <c:v>98.5</c:v>
                </c:pt>
                <c:pt idx="18">
                  <c:v>6.0926961926961933</c:v>
                </c:pt>
                <c:pt idx="1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0-B749-8509-3FB9A4A69F94}"/>
            </c:ext>
          </c:extLst>
        </c:ser>
        <c:ser>
          <c:idx val="1"/>
          <c:order val="1"/>
          <c:tx>
            <c:strRef>
              <c:f>Conversions_touchpoints!$E$30:$E$31</c:f>
              <c:strCache>
                <c:ptCount val="1"/>
                <c:pt idx="0">
                  <c:v>middle</c:v>
                </c:pt>
              </c:strCache>
            </c:strRef>
          </c:tx>
          <c:invertIfNegative val="0"/>
          <c:cat>
            <c:multiLvlStrRef>
              <c:f>Conversions_touchpoints!$A$32:$C$67</c:f>
              <c:multiLvlStrCache>
                <c:ptCount val="20"/>
                <c:lvl>
                  <c:pt idx="0">
                    <c:v>4 сценарий</c:v>
                  </c:pt>
                  <c:pt idx="1">
                    <c:v>9 сценарий</c:v>
                  </c:pt>
                  <c:pt idx="2">
                    <c:v>7 сценарий</c:v>
                  </c:pt>
                  <c:pt idx="3">
                    <c:v>0 Переходы из прочих коммерческих каналов после показов РК</c:v>
                  </c:pt>
                  <c:pt idx="4">
                    <c:v>4 сценарий</c:v>
                  </c:pt>
                  <c:pt idx="5">
                    <c:v>7 сценарий</c:v>
                  </c:pt>
                  <c:pt idx="6">
                    <c:v>6 сценарий</c:v>
                  </c:pt>
                  <c:pt idx="7">
                    <c:v>0 Переходы из прочих коммерческих каналов после показов РК</c:v>
                  </c:pt>
                  <c:pt idx="8">
                    <c:v>4 сценарий</c:v>
                  </c:pt>
                  <c:pt idx="9">
                    <c:v>7 сценарий</c:v>
                  </c:pt>
                  <c:pt idx="10">
                    <c:v>6 сценарий</c:v>
                  </c:pt>
                  <c:pt idx="11">
                    <c:v>0 Переходы из прочих коммерческих каналов после показов РК</c:v>
                  </c:pt>
                  <c:pt idx="12">
                    <c:v>4 сценарий</c:v>
                  </c:pt>
                  <c:pt idx="13">
                    <c:v>7 сценарий</c:v>
                  </c:pt>
                  <c:pt idx="14">
                    <c:v>9 сценарий</c:v>
                  </c:pt>
                  <c:pt idx="15">
                    <c:v>0 Переходы из прочих коммерческих каналов после показов РК</c:v>
                  </c:pt>
                  <c:pt idx="16">
                    <c:v>4 сценарий</c:v>
                  </c:pt>
                  <c:pt idx="17">
                    <c:v>9 сценарий</c:v>
                  </c:pt>
                  <c:pt idx="18">
                    <c:v>7 сценарий</c:v>
                  </c:pt>
                  <c:pt idx="19">
                    <c:v>0 Переходы из прочих коммерческих каналов после показов РК</c:v>
                  </c:pt>
                </c:lvl>
                <c:lvl>
                  <c:pt idx="0">
                    <c:v>РК 1</c:v>
                  </c:pt>
                  <c:pt idx="3">
                    <c:v>0</c:v>
                  </c:pt>
                  <c:pt idx="4">
                    <c:v>РК 1</c:v>
                  </c:pt>
                  <c:pt idx="7">
                    <c:v>0</c:v>
                  </c:pt>
                  <c:pt idx="8">
                    <c:v>РК 1</c:v>
                  </c:pt>
                  <c:pt idx="11">
                    <c:v>0</c:v>
                  </c:pt>
                  <c:pt idx="12">
                    <c:v>РК 1</c:v>
                  </c:pt>
                  <c:pt idx="15">
                    <c:v>0</c:v>
                  </c:pt>
                  <c:pt idx="16">
                    <c:v>РК 1</c:v>
                  </c:pt>
                  <c:pt idx="19">
                    <c:v>0</c:v>
                  </c:pt>
                </c:lvl>
                <c:lvl>
                  <c:pt idx="0">
                    <c:v>1 сайтзона</c:v>
                  </c:pt>
                  <c:pt idx="4">
                    <c:v>2 сайтзона</c:v>
                  </c:pt>
                  <c:pt idx="8">
                    <c:v>3 сайтзона</c:v>
                  </c:pt>
                  <c:pt idx="12">
                    <c:v>4 сайтзона</c:v>
                  </c:pt>
                  <c:pt idx="16">
                    <c:v>5 сайтзона</c:v>
                  </c:pt>
                </c:lvl>
              </c:multiLvlStrCache>
            </c:multiLvlStrRef>
          </c:cat>
          <c:val>
            <c:numRef>
              <c:f>Conversions_touchpoints!$E$32:$E$67</c:f>
              <c:numCache>
                <c:formatCode>0.0</c:formatCode>
                <c:ptCount val="20"/>
                <c:pt idx="0">
                  <c:v>0.43333333333333329</c:v>
                </c:pt>
                <c:pt idx="1">
                  <c:v>0.2</c:v>
                </c:pt>
                <c:pt idx="2">
                  <c:v>3.6606125356125361</c:v>
                </c:pt>
                <c:pt idx="3">
                  <c:v>0</c:v>
                </c:pt>
                <c:pt idx="4">
                  <c:v>2.144047619047619</c:v>
                </c:pt>
                <c:pt idx="5">
                  <c:v>32.888337048177753</c:v>
                </c:pt>
                <c:pt idx="6">
                  <c:v>16.670165945165941</c:v>
                </c:pt>
                <c:pt idx="7">
                  <c:v>0</c:v>
                </c:pt>
                <c:pt idx="8">
                  <c:v>1.7011904761904759</c:v>
                </c:pt>
                <c:pt idx="9">
                  <c:v>23.51471023204293</c:v>
                </c:pt>
                <c:pt idx="10">
                  <c:v>11.270541549953309</c:v>
                </c:pt>
                <c:pt idx="11">
                  <c:v>0</c:v>
                </c:pt>
                <c:pt idx="12">
                  <c:v>3.986904761904762</c:v>
                </c:pt>
                <c:pt idx="13">
                  <c:v>58.92642436609777</c:v>
                </c:pt>
                <c:pt idx="14">
                  <c:v>3.153571428571428</c:v>
                </c:pt>
                <c:pt idx="15">
                  <c:v>0</c:v>
                </c:pt>
                <c:pt idx="16">
                  <c:v>0.81153846153846154</c:v>
                </c:pt>
                <c:pt idx="17">
                  <c:v>0.45454545454545459</c:v>
                </c:pt>
                <c:pt idx="18">
                  <c:v>8.3952769452769456</c:v>
                </c:pt>
                <c:pt idx="19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0-B749-8509-3FB9A4A69F94}"/>
            </c:ext>
          </c:extLst>
        </c:ser>
        <c:ser>
          <c:idx val="2"/>
          <c:order val="2"/>
          <c:tx>
            <c:strRef>
              <c:f>Conversions_touchpoints!$F$30:$F$31</c:f>
              <c:strCache>
                <c:ptCount val="1"/>
                <c:pt idx="0">
                  <c:v>last</c:v>
                </c:pt>
              </c:strCache>
            </c:strRef>
          </c:tx>
          <c:invertIfNegative val="0"/>
          <c:cat>
            <c:multiLvlStrRef>
              <c:f>Conversions_touchpoints!$A$32:$C$67</c:f>
              <c:multiLvlStrCache>
                <c:ptCount val="20"/>
                <c:lvl>
                  <c:pt idx="0">
                    <c:v>4 сценарий</c:v>
                  </c:pt>
                  <c:pt idx="1">
                    <c:v>9 сценарий</c:v>
                  </c:pt>
                  <c:pt idx="2">
                    <c:v>7 сценарий</c:v>
                  </c:pt>
                  <c:pt idx="3">
                    <c:v>0 Переходы из прочих коммерческих каналов после показов РК</c:v>
                  </c:pt>
                  <c:pt idx="4">
                    <c:v>4 сценарий</c:v>
                  </c:pt>
                  <c:pt idx="5">
                    <c:v>7 сценарий</c:v>
                  </c:pt>
                  <c:pt idx="6">
                    <c:v>6 сценарий</c:v>
                  </c:pt>
                  <c:pt idx="7">
                    <c:v>0 Переходы из прочих коммерческих каналов после показов РК</c:v>
                  </c:pt>
                  <c:pt idx="8">
                    <c:v>4 сценарий</c:v>
                  </c:pt>
                  <c:pt idx="9">
                    <c:v>7 сценарий</c:v>
                  </c:pt>
                  <c:pt idx="10">
                    <c:v>6 сценарий</c:v>
                  </c:pt>
                  <c:pt idx="11">
                    <c:v>0 Переходы из прочих коммерческих каналов после показов РК</c:v>
                  </c:pt>
                  <c:pt idx="12">
                    <c:v>4 сценарий</c:v>
                  </c:pt>
                  <c:pt idx="13">
                    <c:v>7 сценарий</c:v>
                  </c:pt>
                  <c:pt idx="14">
                    <c:v>9 сценарий</c:v>
                  </c:pt>
                  <c:pt idx="15">
                    <c:v>0 Переходы из прочих коммерческих каналов после показов РК</c:v>
                  </c:pt>
                  <c:pt idx="16">
                    <c:v>4 сценарий</c:v>
                  </c:pt>
                  <c:pt idx="17">
                    <c:v>9 сценарий</c:v>
                  </c:pt>
                  <c:pt idx="18">
                    <c:v>7 сценарий</c:v>
                  </c:pt>
                  <c:pt idx="19">
                    <c:v>0 Переходы из прочих коммерческих каналов после показов РК</c:v>
                  </c:pt>
                </c:lvl>
                <c:lvl>
                  <c:pt idx="0">
                    <c:v>РК 1</c:v>
                  </c:pt>
                  <c:pt idx="3">
                    <c:v>0</c:v>
                  </c:pt>
                  <c:pt idx="4">
                    <c:v>РК 1</c:v>
                  </c:pt>
                  <c:pt idx="7">
                    <c:v>0</c:v>
                  </c:pt>
                  <c:pt idx="8">
                    <c:v>РК 1</c:v>
                  </c:pt>
                  <c:pt idx="11">
                    <c:v>0</c:v>
                  </c:pt>
                  <c:pt idx="12">
                    <c:v>РК 1</c:v>
                  </c:pt>
                  <c:pt idx="15">
                    <c:v>0</c:v>
                  </c:pt>
                  <c:pt idx="16">
                    <c:v>РК 1</c:v>
                  </c:pt>
                  <c:pt idx="19">
                    <c:v>0</c:v>
                  </c:pt>
                </c:lvl>
                <c:lvl>
                  <c:pt idx="0">
                    <c:v>1 сайтзона</c:v>
                  </c:pt>
                  <c:pt idx="4">
                    <c:v>2 сайтзона</c:v>
                  </c:pt>
                  <c:pt idx="8">
                    <c:v>3 сайтзона</c:v>
                  </c:pt>
                  <c:pt idx="12">
                    <c:v>4 сайтзона</c:v>
                  </c:pt>
                  <c:pt idx="16">
                    <c:v>5 сайтзона</c:v>
                  </c:pt>
                </c:lvl>
              </c:multiLvlStrCache>
            </c:multiLvlStrRef>
          </c:cat>
          <c:val>
            <c:numRef>
              <c:f>Conversions_touchpoints!$F$32:$F$67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1.5192307692307689</c:v>
                </c:pt>
                <c:pt idx="3">
                  <c:v>10.9</c:v>
                </c:pt>
                <c:pt idx="4">
                  <c:v>8.3333333333333329E-2</c:v>
                </c:pt>
                <c:pt idx="5">
                  <c:v>6.4983974358974352</c:v>
                </c:pt>
                <c:pt idx="6">
                  <c:v>11.2041847041847</c:v>
                </c:pt>
                <c:pt idx="7">
                  <c:v>64.485714285714295</c:v>
                </c:pt>
                <c:pt idx="8">
                  <c:v>0</c:v>
                </c:pt>
                <c:pt idx="9">
                  <c:v>4.3897946859903376</c:v>
                </c:pt>
                <c:pt idx="10">
                  <c:v>6.0890077243018421</c:v>
                </c:pt>
                <c:pt idx="11">
                  <c:v>45.709523809523809</c:v>
                </c:pt>
                <c:pt idx="12">
                  <c:v>8.3333333333333329E-2</c:v>
                </c:pt>
                <c:pt idx="13">
                  <c:v>11.407422891118539</c:v>
                </c:pt>
                <c:pt idx="14">
                  <c:v>0.125</c:v>
                </c:pt>
                <c:pt idx="15">
                  <c:v>120.0952380952381</c:v>
                </c:pt>
                <c:pt idx="16">
                  <c:v>0</c:v>
                </c:pt>
                <c:pt idx="17">
                  <c:v>4.5454545454545463E-2</c:v>
                </c:pt>
                <c:pt idx="18">
                  <c:v>3.028693528693529</c:v>
                </c:pt>
                <c:pt idx="19">
                  <c:v>15.85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0-B749-8509-3FB9A4A69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924224"/>
        <c:axId val="207938304"/>
        <c:axId val="36257280"/>
      </c:bar3DChart>
      <c:catAx>
        <c:axId val="20792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7938304"/>
        <c:crosses val="autoZero"/>
        <c:auto val="1"/>
        <c:lblAlgn val="ctr"/>
        <c:lblOffset val="100"/>
        <c:noMultiLvlLbl val="0"/>
      </c:catAx>
      <c:valAx>
        <c:axId val="2079383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7924224"/>
        <c:crosses val="autoZero"/>
        <c:crossBetween val="between"/>
      </c:valAx>
      <c:serAx>
        <c:axId val="362572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38304"/>
        <c:crosses val="autoZero"/>
      </c:ser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95478" cy="27622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47650"/>
          <a:ext cx="1895478" cy="276221"/>
        </a:xfrm>
        <a:prstGeom prst="rect">
          <a:avLst/>
        </a:prstGeom>
        <a:noFill/>
        <a:ln>
          <a:noFill/>
          <a:prstDash val="solid"/>
        </a:ln>
      </xdr:spPr>
    </xdr:pic>
    <xdr:clientData/>
  </xdr:oneCellAnchor>
  <xdr:oneCellAnchor>
    <xdr:from>
      <xdr:col>1</xdr:col>
      <xdr:colOff>0</xdr:colOff>
      <xdr:row>1</xdr:row>
      <xdr:rowOff>0</xdr:rowOff>
    </xdr:from>
    <xdr:ext cx="1895478" cy="276221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247650"/>
          <a:ext cx="1895478" cy="276221"/>
        </a:xfrm>
        <a:prstGeom prst="rect">
          <a:avLst/>
        </a:prstGeom>
        <a:noFill/>
        <a:ln>
          <a:noFill/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23625</xdr:rowOff>
    </xdr:from>
    <xdr:to>
      <xdr:col>6</xdr:col>
      <xdr:colOff>692250</xdr:colOff>
      <xdr:row>7</xdr:row>
      <xdr:rowOff>35719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161925</xdr:rowOff>
    </xdr:from>
    <xdr:to>
      <xdr:col>8</xdr:col>
      <xdr:colOff>0</xdr:colOff>
      <xdr:row>40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204787</xdr:colOff>
      <xdr:row>5</xdr:row>
      <xdr:rowOff>9525</xdr:rowOff>
    </xdr:from>
    <xdr:to>
      <xdr:col>7</xdr:col>
      <xdr:colOff>1333500</xdr:colOff>
      <xdr:row>27</xdr:row>
      <xdr:rowOff>781050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5950.505584722225" missingItemsLimit="0" createdVersion="4" refreshedVersion="7" minRefreshableVersion="3" recordCount="55" xr:uid="{00000000-000A-0000-FFFF-FFFF49000000}">
  <cacheSource type="worksheet">
    <worksheetSource name="total_frequency"/>
  </cacheSource>
  <cacheFields count="4">
    <cacheField name="РК" numFmtId="0">
      <sharedItems count="1">
        <s v="РК 1"/>
      </sharedItems>
    </cacheField>
    <cacheField name="Цель" numFmtId="0">
      <sharedItems count="5">
        <s v="1 сайтзона"/>
        <s v="2 сайтзона"/>
        <s v="3 сайтзона"/>
        <s v="4 сайтзона"/>
        <s v="5 сайтзона"/>
      </sharedItems>
    </cacheField>
    <cacheField name="Показов источника в цепочке" numFmtId="0">
      <sharedItems count="11">
        <s v="1"/>
        <s v="2"/>
        <s v="3"/>
        <s v="4"/>
        <s v="5"/>
        <s v="6"/>
        <s v="7"/>
        <s v="8"/>
        <s v="9"/>
        <s v="10"/>
        <s v="11+"/>
      </sharedItems>
    </cacheField>
    <cacheField name="Конверсии ласт-тач" numFmtId="0">
      <sharedItems containsString="0" containsBlank="1" containsNumber="1" containsInteger="1" minValue="1" maxValue="3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5950.505584953702" missingItemsLimit="0" createdVersion="5" refreshedVersion="7" minRefreshableVersion="3" recordCount="43" xr:uid="{00000000-000A-0000-FFFF-FFFF44000000}">
  <cacheSource type="worksheet">
    <worksheetSource name="conversions_source"/>
  </cacheSource>
  <cacheFields count="20">
    <cacheField name="ad" numFmtId="0">
      <sharedItems containsMixedTypes="1" containsNumber="1" containsInteger="1" minValue="-1" maxValue="0" count="3">
        <n v="-1"/>
        <n v="0"/>
        <s v="РК 1"/>
      </sharedItems>
    </cacheField>
    <cacheField name="profile" numFmtId="0">
      <sharedItems count="9">
        <s v="-1 Органические переходы после показов РК"/>
        <s v="0 Переходы из прочих коммерческих каналов после показов РК"/>
        <s v="4038167 arena_multicollagen-lab_ot_media_banner_traffic_msk-spb-regions_soc-dem"/>
        <s v="4107677 arena_magnij-l-treonat-lab_yandex_media_banner_traffic_msk-spb-regions_soc-dem"/>
        <s v="4107678 arena_gaba-lab_yandex_media_banner_traffic_msk-spb-regions_soc-dem"/>
        <s v="4111459 arena_cortisol-lab_yandex_media_banner_traffic_msk-spb-regions_soc-dem"/>
        <s v="4111460 arena_biotin-forte-lab_ot_media_banner_traffic_msk-spb-regions_soc-dem"/>
        <s v="4111461 arena_hrom-pikolinat-lab_ot_media_banner_traffic_msk-spb-regions_soc-dem"/>
        <s v="4118031 arena_magnij-l-treonat-lab_yandex_media_banner_traffic_msk-spb-regions_gif"/>
      </sharedItems>
    </cacheField>
    <cacheField name="target" numFmtId="0">
      <sharedItems count="5">
        <s v="1 сайтзона"/>
        <s v="2 сайтзона"/>
        <s v="3 сайтзона"/>
        <s v="4 сайтзона"/>
        <s v="5 сайтзона"/>
      </sharedItems>
    </cacheField>
    <cacheField name="postview_n_uniqs" numFmtId="0">
      <sharedItems containsSemiMixedTypes="0" containsString="0" containsNumber="1" containsInteger="1" minValue="0" maxValue="229"/>
    </cacheField>
    <cacheField name="clicks_has_userid" numFmtId="0">
      <sharedItems containsSemiMixedTypes="0" containsString="0" containsNumber="1" containsInteger="1" minValue="0" maxValue="22447"/>
    </cacheField>
    <cacheField name="has_userid" numFmtId="0">
      <sharedItems containsSemiMixedTypes="0" containsString="0" containsNumber="1" containsInteger="1" minValue="0" maxValue="7393933"/>
    </cacheField>
    <cacheField name="last_click_attribution" numFmtId="0">
      <sharedItems containsSemiMixedTypes="0" containsString="0" containsNumber="1" containsInteger="1" minValue="0" maxValue="303"/>
    </cacheField>
    <cacheField name="last_view_attribution" numFmtId="0">
      <sharedItems containsSemiMixedTypes="0" containsString="0" containsNumber="1" containsInteger="1" minValue="0" maxValue="303"/>
    </cacheField>
    <cacheField name="shapley_value" numFmtId="0">
      <sharedItems containsSemiMixedTypes="0" containsString="0" containsNumber="1" minValue="0" maxValue="216.4785714285714"/>
    </cacheField>
    <cacheField name="markov_attribution" numFmtId="0">
      <sharedItems containsSemiMixedTypes="0" containsString="0" containsNumber="1" minValue="0" maxValue="173.44568151888461"/>
    </cacheField>
    <cacheField name="removal_effect" numFmtId="0">
      <sharedItems containsSemiMixedTypes="0" containsString="0" containsNumber="1" minValue="0" maxValue="0.61380344077969151"/>
    </cacheField>
    <cacheField name="lt_clicks" numFmtId="0">
      <sharedItems containsSemiMixedTypes="0" containsString="0" containsNumber="1" minValue="0" maxValue="3.772563176895307E-2"/>
    </cacheField>
    <cacheField name="lt_views" numFmtId="0">
      <sharedItems containsSemiMixedTypes="0" containsString="0" containsNumber="1" minValue="0" maxValue="1.124507758834515E-4"/>
    </cacheField>
    <cacheField name="shap_clicks" numFmtId="0">
      <sharedItems containsSemiMixedTypes="0" containsString="0" containsNumber="1" minValue="0" maxValue="3.9075554409489427E-2"/>
    </cacheField>
    <cacheField name="shap_views" numFmtId="0">
      <sharedItems containsSemiMixedTypes="0" containsString="0" containsNumber="1" minValue="0" maxValue="1.164745613362872E-4"/>
    </cacheField>
    <cacheField name="markov_clicks" numFmtId="0">
      <sharedItems containsSemiMixedTypes="0" containsString="0" containsNumber="1" minValue="0" maxValue="3.1921420169895867E-2"/>
    </cacheField>
    <cacheField name="markov_views" numFmtId="0">
      <sharedItems containsSemiMixedTypes="0" containsString="0" containsNumber="1" minValue="0" maxValue="9.3321059619294741E-5"/>
    </cacheField>
    <cacheField name="_default_uniq" numFmtId="0" formula=" IF(#NAME?= 1,#NAME?,#NAME?)" databaseField="0"/>
    <cacheField name="_enriched_uniq " numFmtId="0" formula=" IF(#NAME?= 1,#NAME?,#NAME?)" databaseField="0"/>
    <cacheField name="_isolated_uniq " numFmtId="0" formula=" IF(#NAME?= 1,#NAME?,#NAME?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5950.505584953702" missingItemsLimit="0" createdVersion="5" refreshedVersion="7" minRefreshableVersion="3" recordCount="14" xr:uid="{00000000-000A-0000-FFFF-FFFF3F000000}">
  <cacheSource type="worksheet">
    <worksheetSource name="media_table_source"/>
  </cacheSource>
  <cacheFields count="19">
    <cacheField name="ad" numFmtId="0">
      <sharedItems containsMixedTypes="1" containsNumber="1" containsInteger="1" minValue="-1" maxValue="0" count="3">
        <n v="-1"/>
        <n v="0"/>
        <s v="РК 1"/>
      </sharedItems>
    </cacheField>
    <cacheField name="profile" numFmtId="0">
      <sharedItems count="14">
        <s v="-1 Органические переходы после показов РК"/>
        <s v="0 Переходы из прочих коммерческих каналов после показов РК"/>
        <s v="1 сценарий"/>
        <s v="2 сценарий"/>
        <s v="3 сценарий"/>
        <s v="4 сценарий"/>
        <s v="5 сценарий"/>
        <s v="6 сценарий"/>
        <s v="7 сценарий"/>
        <s v="8 сценарий"/>
        <s v="9 сценарий"/>
        <s v="10 сценарий"/>
        <s v="11 сценарий"/>
        <s v="12 сценарий"/>
      </sharedItems>
    </cacheField>
    <cacheField name="n_clicks" numFmtId="0">
      <sharedItems containsSemiMixedTypes="0" containsString="0" containsNumber="1" containsInteger="1" minValue="0" maxValue="49497"/>
    </cacheField>
    <cacheField name="n_clicks_with_userid" numFmtId="0">
      <sharedItems containsSemiMixedTypes="0" containsString="0" containsNumber="1" containsInteger="1" minValue="0" maxValue="22447"/>
    </cacheField>
    <cacheField name="n_clicks_uniq" numFmtId="0">
      <sharedItems containsSemiMixedTypes="0" containsString="0" containsNumber="1" containsInteger="1" minValue="0" maxValue="19180"/>
    </cacheField>
    <cacheField name="exps" numFmtId="0">
      <sharedItems containsSemiMixedTypes="0" containsString="0" containsNumber="1" containsInteger="1" minValue="0" maxValue="17765480"/>
    </cacheField>
    <cacheField name="exps_with_userid" numFmtId="0">
      <sharedItems containsSemiMixedTypes="0" containsString="0" containsNumber="1" containsInteger="1" minValue="0" maxValue="7393933"/>
    </cacheField>
    <cacheField name="uniqs" numFmtId="0">
      <sharedItems containsSemiMixedTypes="0" containsString="0" containsNumber="1" containsInteger="1" minValue="0" maxValue="1082008"/>
    </cacheField>
    <cacheField name="ctr" numFmtId="0">
      <sharedItems containsSemiMixedTypes="0" containsString="0" containsNumber="1" minValue="0" maxValue="3.5714285714285712E-2"/>
    </cacheField>
    <cacheField name="last_click_attribution" numFmtId="0">
      <sharedItems containsSemiMixedTypes="0" containsString="0" containsNumber="1" containsInteger="1" minValue="0" maxValue="651"/>
    </cacheField>
    <cacheField name="last_view_attribution" numFmtId="0">
      <sharedItems containsSemiMixedTypes="0" containsString="0" containsNumber="1" containsInteger="1" minValue="0" maxValue="648"/>
    </cacheField>
    <cacheField name="shapley_value" numFmtId="0">
      <sharedItems containsSemiMixedTypes="0" containsString="0" containsNumber="1" minValue="0" maxValue="640.39047619047619"/>
    </cacheField>
    <cacheField name="markov_attribution" numFmtId="0">
      <sharedItems containsSemiMixedTypes="0" containsString="0" containsNumber="1" minValue="0" maxValue="380.81442847479371"/>
    </cacheField>
    <cacheField name="removal_effect" numFmtId="0">
      <sharedItems containsSemiMixedTypes="0" containsString="0" containsNumber="1" minValue="0" maxValue="0.39455970007455199"/>
    </cacheField>
    <cacheField name="conv_total" numFmtId="0">
      <sharedItems containsSemiMixedTypes="0" containsString="0" containsNumber="1" containsInteger="1" minValue="1779" maxValue="1779"/>
    </cacheField>
    <cacheField name="conv_rem_total" numFmtId="0">
      <sharedItems containsSemiMixedTypes="0" containsString="0" containsNumber="1" containsInteger="1" minValue="0" maxValue="701"/>
    </cacheField>
    <cacheField name=" conv_rem" numFmtId="0">
      <sharedItems containsSemiMixedTypes="0" containsString="0" containsNumber="1" containsInteger="1" minValue="0" maxValue="525"/>
    </cacheField>
    <cacheField name=" conv_left" numFmtId="0">
      <sharedItems containsSemiMixedTypes="0" containsString="0" containsNumber="1" containsInteger="1" minValue="1078" maxValue="1779"/>
    </cacheField>
    <cacheField name="diff" numFmtId="0">
      <sharedItems containsSemiMixedTypes="0" containsString="0" containsNumber="1" minValue="0" maxValue="342.903928393612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5950.505585185187" missingItemsLimit="0" createdVersion="5" refreshedVersion="7" minRefreshableVersion="3" recordCount="385" xr:uid="{00000000-000A-0000-FFFF-FFFF3B000000}">
  <cacheSource type="worksheet">
    <worksheetSource name="frequency"/>
  </cacheSource>
  <cacheFields count="6">
    <cacheField name="РК" numFmtId="0">
      <sharedItems containsSemiMixedTypes="0" containsString="0" containsNumber="1" containsInteger="1" minValue="786266" maxValue="786266" count="1">
        <n v="786266"/>
      </sharedItems>
    </cacheField>
    <cacheField name="Размещение" numFmtId="0">
      <sharedItems count="7">
        <s v="4038167 arena_multicollagen-lab_ot_media_banner_traffic_msk-spb-regions_soc-dem"/>
        <s v="4107677 arena_magnij-l-treonat-lab_yandex_media_banner_traffic_msk-spb-regions_soc-dem"/>
        <s v="4107678 arena_gaba-lab_yandex_media_banner_traffic_msk-spb-regions_soc-dem"/>
        <s v="4111459 arena_cortisol-lab_yandex_media_banner_traffic_msk-spb-regions_soc-dem"/>
        <s v="4111460 arena_biotin-forte-lab_ot_media_banner_traffic_msk-spb-regions_soc-dem"/>
        <s v="4111461 arena_hrom-pikolinat-lab_ot_media_banner_traffic_msk-spb-regions_soc-dem"/>
        <s v="4118031 arena_magnij-l-treonat-lab_yandex_media_banner_traffic_msk-spb-regions_gif"/>
      </sharedItems>
    </cacheField>
    <cacheField name="Цель" numFmtId="0">
      <sharedItems count="5">
        <s v="1 Переход_на_Fitomarket"/>
        <s v="2 Переход_на_Ozon"/>
        <s v="3 Переход_на_Apteka_ru"/>
        <s v="4 Переход_по_партнерам"/>
        <s v="5 Оформление_заказа"/>
      </sharedItems>
    </cacheField>
    <cacheField name="Показов источника в цепочке" numFmtId="0">
      <sharedItems count="11">
        <s v="1"/>
        <s v="2"/>
        <s v="3"/>
        <s v="4"/>
        <s v="5"/>
        <s v="6"/>
        <s v="7"/>
        <s v="8"/>
        <s v="9"/>
        <s v="10"/>
        <s v="11+"/>
      </sharedItems>
    </cacheField>
    <cacheField name="Конверсии ласт-тач" numFmtId="0">
      <sharedItems containsString="0" containsBlank="1" containsNumber="1" containsInteger="1" minValue="1" maxValue="215"/>
    </cacheField>
    <cacheField name="Конверсии Шепли" numFmtId="0">
      <sharedItems containsString="0" containsBlank="1" containsNumber="1" minValue="0.16666666666666671" maxValue="2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5950.505585185187" missingItemsLimit="0" createdVersion="5" refreshedVersion="7" minRefreshableVersion="3" recordCount="98" xr:uid="{00000000-000A-0000-FFFF-FFFF35000000}">
  <cacheSource type="worksheet">
    <worksheetSource name="media_table_device_source"/>
  </cacheSource>
  <cacheFields count="22">
    <cacheField name="ad" numFmtId="0">
      <sharedItems containsSemiMixedTypes="0" containsString="0" containsNumber="1" containsInteger="1" minValue="-1" maxValue="786266" count="3">
        <n v="-1"/>
        <n v="0"/>
        <n v="786266"/>
      </sharedItems>
    </cacheField>
    <cacheField name="ad_name" numFmtId="0">
      <sharedItems/>
    </cacheField>
    <cacheField name="profile" numFmtId="0">
      <sharedItems count="14">
        <s v="-1 Органические переходы после показов РК"/>
        <s v="0 Переходы из прочих коммерческих каналов после показов РК"/>
        <s v="3990058 arena_biotin-forte-lab_hybrid_media_banner_traffic_msk-spb-regions_soc-dem"/>
        <s v="3990059 arena_hrom-pikolinat-lab_hybrid_media_banner_traffic_msk-spb-regions_soc-dem"/>
        <s v="3990060 arena_magnij-l-treonat-lab_hybrid_media_banner_traffic_msk-spb_soc-dem"/>
        <s v="4038167 arena_multicollagen-lab_ot_media_banner_traffic_msk-spb-regions_soc-dem"/>
        <s v="4107677 arena_magnij-l-treonat-lab_yandex_media_banner_traffic_msk-spb-regions_soc-dem"/>
        <s v="4107678 arena_gaba-lab_yandex_media_banner_traffic_msk-spb-regions_soc-dem"/>
        <s v="4111459 arena_cortisol-lab_yandex_media_banner_traffic_msk-spb-regions_soc-dem"/>
        <s v="4111460 arena_biotin-forte-lab_ot_media_banner_traffic_msk-spb-regions_soc-dem"/>
        <s v="4111461 arena_hrom-pikolinat-lab_ot_media_banner_traffic_msk-spb-regions_soc-dem"/>
        <s v="4118031 arena_magnij-l-treonat-lab_yandex_media_banner_traffic_msk-spb-regions_gif"/>
        <s v="4185783 arena_magnij_l_treonat_lab_yabbi_media_banner_traffic_msk_spb_regions_soc_dem"/>
        <s v="4224361 arena_gaba_lab_mediatoday_media_banner_traffic_msk_spb_regions_soc_dem"/>
      </sharedItems>
    </cacheField>
    <cacheField name="_device" numFmtId="0">
      <sharedItems count="4">
        <s v="Desktop"/>
        <s v="Mobile"/>
        <s v="Other"/>
        <s v="SmartTV"/>
      </sharedItems>
    </cacheField>
    <cacheField name="_ostype" numFmtId="0">
      <sharedItems count="5">
        <s v="Desktop"/>
        <s v="Android"/>
        <s v="iOS"/>
        <s v="Other_mobile_OS"/>
        <s v="Other"/>
      </sharedItems>
    </cacheField>
    <cacheField name="webtype" numFmtId="0">
      <sharedItems count="4">
        <s v="Desktop"/>
        <s v="WebMobile"/>
        <s v="In-App"/>
        <s v="Other"/>
      </sharedItems>
    </cacheField>
    <cacheField name="exp" numFmtId="0">
      <sharedItems containsSemiMixedTypes="0" containsString="0" containsNumber="1" containsInteger="1" minValue="0" maxValue="9776844"/>
    </cacheField>
    <cacheField name="has_userid" numFmtId="0">
      <sharedItems containsSemiMixedTypes="0" containsString="0" containsNumber="1" containsInteger="1" minValue="0" maxValue="3400225"/>
    </cacheField>
    <cacheField name="uniqs" numFmtId="0">
      <sharedItems containsSemiMixedTypes="0" containsString="0" containsNumber="1" containsInteger="1" minValue="0" maxValue="570198"/>
    </cacheField>
    <cacheField name="n_clicks" numFmtId="0">
      <sharedItems containsSemiMixedTypes="0" containsString="0" containsNumber="1" containsInteger="1" minValue="0" maxValue="43278"/>
    </cacheField>
    <cacheField name="n_clicks_with_userid" numFmtId="0">
      <sharedItems containsSemiMixedTypes="0" containsString="0" containsNumber="1" containsInteger="1" minValue="0" maxValue="20319"/>
    </cacheField>
    <cacheField name="n_clicks_uniq" numFmtId="0">
      <sharedItems containsSemiMixedTypes="0" containsString="0" containsNumber="1" containsInteger="1" minValue="0" maxValue="17329"/>
    </cacheField>
    <cacheField name="ctr" numFmtId="0">
      <sharedItems containsSemiMixedTypes="0" containsString="0" containsNumber="1" minValue="0" maxValue="143.75"/>
    </cacheField>
    <cacheField name="last_touch_attribution" numFmtId="0">
      <sharedItems containsSemiMixedTypes="0" containsString="0" containsNumber="1" containsInteger="1" minValue="0" maxValue="624"/>
    </cacheField>
    <cacheField name="last_view_attribution" numFmtId="0">
      <sharedItems containsSemiMixedTypes="0" containsString="0" containsNumber="1" containsInteger="1" minValue="0" maxValue="624"/>
    </cacheField>
    <cacheField name="shapley_value" numFmtId="0">
      <sharedItems containsSemiMixedTypes="0" containsString="0" containsNumber="1" minValue="0" maxValue="626.16666666666663"/>
    </cacheField>
    <cacheField name="markov_attribution" numFmtId="0">
      <sharedItems containsSemiMixedTypes="0" containsString="0" containsNumber="1" minValue="0" maxValue="474.11042726955583"/>
    </cacheField>
    <cacheField name="removal_effect" numFmtId="0">
      <sharedItems containsSemiMixedTypes="0" containsString="0" containsNumber="1" minValue="0" maxValue="0.73860225703902715"/>
    </cacheField>
    <cacheField name="empty" numFmtId="0">
      <sharedItems count="2">
        <s v="Да"/>
        <s v=""/>
      </sharedItems>
    </cacheField>
    <cacheField name="has_userid_proc" numFmtId="0" formula="has_userid/exp" databaseField="0"/>
    <cacheField name="has_match_proc" numFmtId="0" formula="IFERROR(#NAME?/has_userid, 0)" databaseField="0"/>
    <cacheField name="has_stableid_proc" numFmtId="0" formula="IFERROR(#NAME?/has_userid, 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5950.505585300925" missingItemsLimit="0" createdVersion="4" refreshedVersion="7" minRefreshableVersion="3" recordCount="114" xr:uid="{00000000-000A-0000-FFFF-FFFF2D000000}">
  <cacheSource type="worksheet">
    <worksheetSource name="ordered_shapley_source"/>
  </cacheSource>
  <cacheFields count="5">
    <cacheField name="ad" numFmtId="0">
      <sharedItems containsSemiMixedTypes="0" containsString="0" containsNumber="1" containsInteger="1" minValue="0" maxValue="786266" count="2">
        <n v="786266"/>
        <n v="0"/>
      </sharedItems>
    </cacheField>
    <cacheField name="profile" numFmtId="0">
      <sharedItems count="8">
        <s v="4107677 arena_magnij-l-treonat-lab_yandex_media_banner_traffic_msk-spb-regions_soc-dem"/>
        <s v="4111459 arena_cortisol-lab_yandex_media_banner_traffic_msk-spb-regions_soc-dem"/>
        <s v="0 Переходы из прочих коммерческих каналов после показов РК"/>
        <s v="4038167 arena_multicollagen-lab_ot_media_banner_traffic_msk-spb-regions_soc-dem"/>
        <s v="4107678 arena_gaba-lab_yandex_media_banner_traffic_msk-spb-regions_soc-dem"/>
        <s v="4118031 arena_magnij-l-treonat-lab_yandex_media_banner_traffic_msk-spb-regions_gif"/>
        <s v="4111461 arena_hrom-pikolinat-lab_ot_media_banner_traffic_msk-spb-regions_soc-dem"/>
        <s v="4111460 arena_biotin-forte-lab_ot_media_banner_traffic_msk-spb-regions_soc-dem"/>
      </sharedItems>
    </cacheField>
    <cacheField name="target" numFmtId="0">
      <sharedItems count="5">
        <s v="4 Переход_по_партнерам"/>
        <s v="5 Оформление_заказа"/>
        <s v="2 Переход_на_Ozon"/>
        <s v="1 Переход_на_Fitomarket"/>
        <s v="3 Переход_на_Apteka_ru"/>
      </sharedItems>
    </cacheField>
    <cacheField name=" touchpoint" numFmtId="0">
      <sharedItems count="3">
        <s v="first"/>
        <s v="middle"/>
        <s v="last"/>
      </sharedItems>
    </cacheField>
    <cacheField name="ordered_shapley_value" numFmtId="0">
      <sharedItems containsSemiMixedTypes="0" containsString="0" containsNumber="1" minValue="0" maxValue="212.40833333333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x v="0"/>
    <x v="0"/>
    <x v="0"/>
    <n v="107"/>
  </r>
  <r>
    <x v="0"/>
    <x v="0"/>
    <x v="1"/>
    <n v="13"/>
  </r>
  <r>
    <x v="0"/>
    <x v="0"/>
    <x v="2"/>
    <n v="4"/>
  </r>
  <r>
    <x v="0"/>
    <x v="0"/>
    <x v="3"/>
    <n v="2"/>
  </r>
  <r>
    <x v="0"/>
    <x v="0"/>
    <x v="4"/>
    <n v="2"/>
  </r>
  <r>
    <x v="0"/>
    <x v="0"/>
    <x v="5"/>
    <m/>
  </r>
  <r>
    <x v="0"/>
    <x v="0"/>
    <x v="6"/>
    <m/>
  </r>
  <r>
    <x v="0"/>
    <x v="0"/>
    <x v="7"/>
    <m/>
  </r>
  <r>
    <x v="0"/>
    <x v="0"/>
    <x v="8"/>
    <n v="1"/>
  </r>
  <r>
    <x v="0"/>
    <x v="0"/>
    <x v="9"/>
    <n v="1"/>
  </r>
  <r>
    <x v="0"/>
    <x v="0"/>
    <x v="10"/>
    <n v="5"/>
  </r>
  <r>
    <x v="0"/>
    <x v="1"/>
    <x v="0"/>
    <n v="145"/>
  </r>
  <r>
    <x v="0"/>
    <x v="1"/>
    <x v="1"/>
    <n v="53"/>
  </r>
  <r>
    <x v="0"/>
    <x v="1"/>
    <x v="2"/>
    <n v="18"/>
  </r>
  <r>
    <x v="0"/>
    <x v="1"/>
    <x v="3"/>
    <n v="10"/>
  </r>
  <r>
    <x v="0"/>
    <x v="1"/>
    <x v="4"/>
    <n v="14"/>
  </r>
  <r>
    <x v="0"/>
    <x v="1"/>
    <x v="5"/>
    <n v="8"/>
  </r>
  <r>
    <x v="0"/>
    <x v="1"/>
    <x v="6"/>
    <n v="4"/>
  </r>
  <r>
    <x v="0"/>
    <x v="1"/>
    <x v="7"/>
    <n v="5"/>
  </r>
  <r>
    <x v="0"/>
    <x v="1"/>
    <x v="8"/>
    <n v="3"/>
  </r>
  <r>
    <x v="0"/>
    <x v="1"/>
    <x v="9"/>
    <n v="7"/>
  </r>
  <r>
    <x v="0"/>
    <x v="1"/>
    <x v="10"/>
    <n v="54"/>
  </r>
  <r>
    <x v="0"/>
    <x v="2"/>
    <x v="0"/>
    <n v="138"/>
  </r>
  <r>
    <x v="0"/>
    <x v="2"/>
    <x v="1"/>
    <n v="32"/>
  </r>
  <r>
    <x v="0"/>
    <x v="2"/>
    <x v="2"/>
    <n v="14"/>
  </r>
  <r>
    <x v="0"/>
    <x v="2"/>
    <x v="3"/>
    <n v="13"/>
  </r>
  <r>
    <x v="0"/>
    <x v="2"/>
    <x v="4"/>
    <n v="7"/>
  </r>
  <r>
    <x v="0"/>
    <x v="2"/>
    <x v="5"/>
    <n v="5"/>
  </r>
  <r>
    <x v="0"/>
    <x v="2"/>
    <x v="6"/>
    <n v="4"/>
  </r>
  <r>
    <x v="0"/>
    <x v="2"/>
    <x v="7"/>
    <n v="2"/>
  </r>
  <r>
    <x v="0"/>
    <x v="2"/>
    <x v="8"/>
    <n v="4"/>
  </r>
  <r>
    <x v="0"/>
    <x v="2"/>
    <x v="9"/>
    <n v="6"/>
  </r>
  <r>
    <x v="0"/>
    <x v="2"/>
    <x v="10"/>
    <n v="33"/>
  </r>
  <r>
    <x v="0"/>
    <x v="3"/>
    <x v="0"/>
    <n v="393"/>
  </r>
  <r>
    <x v="0"/>
    <x v="3"/>
    <x v="1"/>
    <n v="95"/>
  </r>
  <r>
    <x v="0"/>
    <x v="3"/>
    <x v="2"/>
    <n v="36"/>
  </r>
  <r>
    <x v="0"/>
    <x v="3"/>
    <x v="3"/>
    <n v="24"/>
  </r>
  <r>
    <x v="0"/>
    <x v="3"/>
    <x v="4"/>
    <n v="22"/>
  </r>
  <r>
    <x v="0"/>
    <x v="3"/>
    <x v="5"/>
    <n v="13"/>
  </r>
  <r>
    <x v="0"/>
    <x v="3"/>
    <x v="6"/>
    <n v="9"/>
  </r>
  <r>
    <x v="0"/>
    <x v="3"/>
    <x v="7"/>
    <n v="7"/>
  </r>
  <r>
    <x v="0"/>
    <x v="3"/>
    <x v="8"/>
    <n v="7"/>
  </r>
  <r>
    <x v="0"/>
    <x v="3"/>
    <x v="9"/>
    <n v="12"/>
  </r>
  <r>
    <x v="0"/>
    <x v="3"/>
    <x v="10"/>
    <n v="91"/>
  </r>
  <r>
    <x v="0"/>
    <x v="4"/>
    <x v="0"/>
    <n v="318"/>
  </r>
  <r>
    <x v="0"/>
    <x v="4"/>
    <x v="1"/>
    <n v="16"/>
  </r>
  <r>
    <x v="0"/>
    <x v="4"/>
    <x v="2"/>
    <n v="1"/>
  </r>
  <r>
    <x v="0"/>
    <x v="4"/>
    <x v="3"/>
    <n v="3"/>
  </r>
  <r>
    <x v="0"/>
    <x v="4"/>
    <x v="4"/>
    <m/>
  </r>
  <r>
    <x v="0"/>
    <x v="4"/>
    <x v="5"/>
    <n v="1"/>
  </r>
  <r>
    <x v="0"/>
    <x v="4"/>
    <x v="6"/>
    <m/>
  </r>
  <r>
    <x v="0"/>
    <x v="4"/>
    <x v="7"/>
    <m/>
  </r>
  <r>
    <x v="0"/>
    <x v="4"/>
    <x v="8"/>
    <n v="3"/>
  </r>
  <r>
    <x v="0"/>
    <x v="4"/>
    <x v="9"/>
    <m/>
  </r>
  <r>
    <x v="0"/>
    <x v="4"/>
    <x v="10"/>
    <n v="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x v="0"/>
    <n v="0"/>
    <n v="0"/>
    <n v="0"/>
    <n v="3"/>
    <n v="0"/>
    <n v="0"/>
    <n v="0"/>
    <n v="0"/>
    <n v="0"/>
    <n v="0"/>
    <n v="0"/>
    <n v="0"/>
    <n v="0"/>
    <n v="0"/>
  </r>
  <r>
    <x v="0"/>
    <x v="0"/>
    <x v="1"/>
    <n v="0"/>
    <n v="0"/>
    <n v="0"/>
    <n v="5"/>
    <n v="0"/>
    <n v="0"/>
    <n v="0"/>
    <n v="0"/>
    <n v="0"/>
    <n v="0"/>
    <n v="0"/>
    <n v="0"/>
    <n v="0"/>
    <n v="0"/>
  </r>
  <r>
    <x v="0"/>
    <x v="0"/>
    <x v="2"/>
    <n v="0"/>
    <n v="0"/>
    <n v="0"/>
    <n v="4"/>
    <n v="0"/>
    <n v="0"/>
    <n v="0"/>
    <n v="0"/>
    <n v="0"/>
    <n v="0"/>
    <n v="0"/>
    <n v="0"/>
    <n v="0"/>
    <n v="0"/>
  </r>
  <r>
    <x v="0"/>
    <x v="0"/>
    <x v="3"/>
    <n v="0"/>
    <n v="0"/>
    <n v="0"/>
    <n v="12"/>
    <n v="0"/>
    <n v="0"/>
    <n v="0"/>
    <n v="0"/>
    <n v="0"/>
    <n v="0"/>
    <n v="0"/>
    <n v="0"/>
    <n v="0"/>
    <n v="0"/>
  </r>
  <r>
    <x v="0"/>
    <x v="0"/>
    <x v="4"/>
    <n v="0"/>
    <n v="0"/>
    <n v="0"/>
    <n v="1"/>
    <n v="0"/>
    <n v="0"/>
    <n v="0"/>
    <n v="0"/>
    <n v="0"/>
    <n v="0"/>
    <n v="0"/>
    <n v="0"/>
    <n v="0"/>
    <n v="0"/>
  </r>
  <r>
    <x v="1"/>
    <x v="1"/>
    <x v="0"/>
    <n v="27"/>
    <n v="0"/>
    <n v="0"/>
    <n v="27"/>
    <n v="27"/>
    <n v="10.9"/>
    <n v="19.9156970475502"/>
    <n v="0.2"/>
    <n v="0"/>
    <n v="0"/>
    <n v="0"/>
    <n v="0"/>
    <n v="0"/>
    <n v="0"/>
  </r>
  <r>
    <x v="1"/>
    <x v="1"/>
    <x v="1"/>
    <n v="145"/>
    <n v="0"/>
    <n v="0"/>
    <n v="166"/>
    <n v="166"/>
    <n v="64.48571428571428"/>
    <n v="75.328008810129575"/>
    <n v="0.51713395638629278"/>
    <n v="0"/>
    <n v="0"/>
    <n v="0"/>
    <n v="0"/>
    <n v="0"/>
    <n v="0"/>
  </r>
  <r>
    <x v="1"/>
    <x v="1"/>
    <x v="2"/>
    <n v="101"/>
    <n v="0"/>
    <n v="0"/>
    <n v="113"/>
    <n v="113"/>
    <n v="45.709523809523809"/>
    <n v="55.659103969382393"/>
    <n v="0.4379844961240309"/>
    <n v="0"/>
    <n v="0"/>
    <n v="0"/>
    <n v="0"/>
    <n v="0"/>
    <n v="0"/>
  </r>
  <r>
    <x v="1"/>
    <x v="1"/>
    <x v="3"/>
    <n v="221"/>
    <n v="0"/>
    <n v="0"/>
    <n v="303"/>
    <n v="303"/>
    <n v="120.0952380952381"/>
    <n v="152.88379071750219"/>
    <n v="0.42736248236953439"/>
    <n v="0"/>
    <n v="0"/>
    <n v="0"/>
    <n v="0"/>
    <n v="0"/>
    <n v="0"/>
  </r>
  <r>
    <x v="1"/>
    <x v="1"/>
    <x v="4"/>
    <n v="29"/>
    <n v="0"/>
    <n v="0"/>
    <n v="42"/>
    <n v="39"/>
    <n v="17.016666666666669"/>
    <n v="31.442510634417399"/>
    <n v="0.1112712697436409"/>
    <n v="0"/>
    <n v="0"/>
    <n v="0"/>
    <n v="0"/>
    <n v="0"/>
    <n v="0"/>
  </r>
  <r>
    <x v="2"/>
    <x v="2"/>
    <x v="0"/>
    <n v="62"/>
    <n v="5540"/>
    <n v="1858591"/>
    <n v="59"/>
    <n v="59"/>
    <n v="59.866666666666667"/>
    <n v="45.73158024474872"/>
    <n v="0.45925161580396789"/>
    <n v="1.064981949458484E-2"/>
    <n v="3.1744477402505453E-5"/>
    <n v="1.080625752105896E-2"/>
    <n v="3.2210780460395358E-5"/>
    <n v="8.2547978781134877E-3"/>
    <n v="2.4605510434920171E-5"/>
  </r>
  <r>
    <x v="2"/>
    <x v="2"/>
    <x v="1"/>
    <n v="90"/>
    <n v="5540"/>
    <n v="1858591"/>
    <n v="78"/>
    <n v="78"/>
    <n v="81.435714285714283"/>
    <n v="43.510244660650947"/>
    <n v="0.29870197447290381"/>
    <n v="1.4079422382671481E-2"/>
    <n v="4.1967275210091952E-5"/>
    <n v="1.4699587416193909E-2"/>
    <n v="4.3815833761012657E-5"/>
    <n v="7.8538347762907856E-3"/>
    <n v="2.3410338617076569E-5"/>
  </r>
  <r>
    <x v="2"/>
    <x v="2"/>
    <x v="2"/>
    <n v="80"/>
    <n v="5540"/>
    <n v="1858591"/>
    <n v="70"/>
    <n v="70"/>
    <n v="73.509523809523813"/>
    <n v="40.684441224756902"/>
    <n v="0.32014806597883921"/>
    <n v="1.263537906137184E-2"/>
    <n v="3.7662939291108163E-5"/>
    <n v="1.326886711363246E-2"/>
    <n v="3.9551210465090927E-5"/>
    <n v="7.3437619539272391E-3"/>
    <n v="2.188993771343825E-5"/>
  </r>
  <r>
    <x v="2"/>
    <x v="2"/>
    <x v="3"/>
    <n v="229"/>
    <n v="5540"/>
    <n v="1858591"/>
    <n v="209"/>
    <n v="209"/>
    <n v="216.4785714285714"/>
    <n v="121.7621781579454"/>
    <n v="0.34036693145877028"/>
    <n v="3.772563176895307E-2"/>
    <n v="1.124507758834515E-4"/>
    <n v="3.9075554409489427E-2"/>
    <n v="1.164745613362872E-4"/>
    <n v="2.197873251948473E-2"/>
    <n v="6.5513164627368481E-5"/>
  </r>
  <r>
    <x v="2"/>
    <x v="2"/>
    <x v="4"/>
    <n v="211"/>
    <n v="5540"/>
    <n v="1858591"/>
    <n v="208"/>
    <n v="208"/>
    <n v="209.1"/>
    <n v="173.44568151888461"/>
    <n v="0.61380344077969151"/>
    <n v="3.7545126353790613E-2"/>
    <n v="1.119127338935785E-4"/>
    <n v="3.7743682310469311E-2"/>
    <n v="1.125045800824388E-4"/>
    <n v="3.1307884750701197E-2"/>
    <n v="9.3321059619294741E-5"/>
  </r>
  <r>
    <x v="2"/>
    <x v="3"/>
    <x v="0"/>
    <n v="14"/>
    <n v="14974"/>
    <n v="4451425"/>
    <n v="0"/>
    <n v="0"/>
    <n v="4.8999999999999986"/>
    <n v="10.00182910342942"/>
    <n v="0.1004416674902144"/>
    <n v="0"/>
    <n v="0"/>
    <n v="3.2723387204487768E-4"/>
    <n v="1.1007711013888811E-6"/>
    <n v="6.6794638062170526E-4"/>
    <n v="2.2468825383847681E-6"/>
  </r>
  <r>
    <x v="2"/>
    <x v="3"/>
    <x v="1"/>
    <n v="81"/>
    <n v="14974"/>
    <n v="4451425"/>
    <n v="0"/>
    <n v="1"/>
    <n v="30.48571428571428"/>
    <n v="58.874340400579037"/>
    <n v="0.40417795534362583"/>
    <n v="6.6782422866301584E-5"/>
    <n v="2.2464716354875119E-7"/>
    <n v="2.035909862809823E-3"/>
    <n v="6.8485292430433588E-6"/>
    <n v="3.9317710966060527E-3"/>
    <n v="1.3225953576793729E-5"/>
  </r>
  <r>
    <x v="2"/>
    <x v="3"/>
    <x v="2"/>
    <n v="62"/>
    <n v="14974"/>
    <n v="4451425"/>
    <n v="0"/>
    <n v="0"/>
    <n v="25.49285714285714"/>
    <n v="47.455002573055047"/>
    <n v="0.37342597900888808"/>
    <n v="0"/>
    <n v="0"/>
    <n v="1.7024747657845029E-3"/>
    <n v="5.7268980478963798E-6"/>
    <n v="3.1691600489551931E-3"/>
    <n v="1.066063172423551E-5"/>
  </r>
  <r>
    <x v="2"/>
    <x v="3"/>
    <x v="3"/>
    <n v="127"/>
    <n v="14974"/>
    <n v="4451425"/>
    <n v="0"/>
    <n v="1"/>
    <n v="59.045238095238091"/>
    <n v="121.05843145438131"/>
    <n v="0.33839971873606722"/>
    <n v="6.6782422866301584E-5"/>
    <n v="2.2464716354875119E-7"/>
    <n v="3.9431840587176503E-3"/>
    <n v="1.3264345259155909E-5"/>
    <n v="8.084575360917676E-3"/>
    <n v="2.719543324988769E-5"/>
  </r>
  <r>
    <x v="2"/>
    <x v="3"/>
    <x v="4"/>
    <n v="16"/>
    <n v="14974"/>
    <n v="4451425"/>
    <n v="0"/>
    <n v="0"/>
    <n v="8.35"/>
    <n v="25.673261740785971"/>
    <n v="9.085459063918111E-2"/>
    <n v="0"/>
    <n v="0"/>
    <n v="5.5763323093361824E-4"/>
    <n v="1.875803815632073E-6"/>
    <n v="1.714522621930411E-3"/>
    <n v="5.7674254291122453E-6"/>
  </r>
  <r>
    <x v="2"/>
    <x v="4"/>
    <x v="0"/>
    <n v="14"/>
    <n v="7213"/>
    <n v="1586966"/>
    <n v="6"/>
    <n v="6"/>
    <n v="9.9"/>
    <n v="11.80189454669641"/>
    <n v="0.1185185185185185"/>
    <n v="8.3183141549979201E-4"/>
    <n v="3.7807993365957428E-6"/>
    <n v="1.372521835574657E-3"/>
    <n v="6.2383189053829761E-6"/>
    <n v="1.6361977743929591E-3"/>
    <n v="7.4367658454537854E-6"/>
  </r>
  <r>
    <x v="2"/>
    <x v="4"/>
    <x v="1"/>
    <n v="79"/>
    <n v="7213"/>
    <n v="1586966"/>
    <n v="32"/>
    <n v="34"/>
    <n v="51.633333333333333"/>
    <n v="43.163196336591277"/>
    <n v="0.29631945466767989"/>
    <n v="4.7137113544988224E-3"/>
    <n v="2.142452957404254E-5"/>
    <n v="7.1583714589398767E-3"/>
    <n v="3.2535878735482253E-5"/>
    <n v="5.9840837843603599E-3"/>
    <n v="2.7198564012456022E-5"/>
  </r>
  <r>
    <x v="2"/>
    <x v="4"/>
    <x v="2"/>
    <n v="49"/>
    <n v="7213"/>
    <n v="1586966"/>
    <n v="22"/>
    <n v="24"/>
    <n v="32.766666666666673"/>
    <n v="31.693212737628279"/>
    <n v="0.24939560326155699"/>
    <n v="3.3273256619991681E-3"/>
    <n v="1.512319734638297E-5"/>
    <n v="4.5427237857571974E-3"/>
    <n v="2.064736526596453E-5"/>
    <n v="4.3939016688795624E-3"/>
    <n v="1.997094628216879E-5"/>
  </r>
  <r>
    <x v="2"/>
    <x v="4"/>
    <x v="3"/>
    <n v="115"/>
    <n v="7213"/>
    <n v="1586966"/>
    <n v="57"/>
    <n v="61"/>
    <n v="93.3"/>
    <n v="87.208890389402896"/>
    <n v="0.24377867468222841"/>
    <n v="8.4569527242478858E-3"/>
    <n v="3.8438126588723391E-5"/>
    <n v="1.293497851102177E-2"/>
    <n v="5.8791429684063802E-5"/>
    <n v="1.2090515789463871E-2"/>
    <n v="5.4953219154917562E-5"/>
  </r>
  <r>
    <x v="2"/>
    <x v="4"/>
    <x v="4"/>
    <n v="8"/>
    <n v="7213"/>
    <n v="1586966"/>
    <n v="2"/>
    <n v="2"/>
    <n v="4.3499999999999996"/>
    <n v="7.1072505392990557"/>
    <n v="2.5151706270819418E-2"/>
    <n v="2.7727713849993069E-4"/>
    <n v="1.260266445531914E-6"/>
    <n v="6.0307777623734918E-4"/>
    <n v="2.7410795190319131E-6"/>
    <n v="9.8533904606946574E-4"/>
    <n v="4.4785146873336014E-6"/>
  </r>
  <r>
    <x v="2"/>
    <x v="5"/>
    <x v="0"/>
    <n v="21"/>
    <n v="22447"/>
    <n v="7393933"/>
    <n v="4"/>
    <n v="7"/>
    <n v="12.56666666666667"/>
    <n v="18.811240001304171"/>
    <n v="0.18890867797788791"/>
    <n v="3.11845680937319E-4"/>
    <n v="9.4672213015725187E-7"/>
    <n v="5.5983724625413935E-4"/>
    <n v="1.6995916336632569E-6"/>
    <n v="8.380291353545763E-4"/>
    <n v="2.5441453149905701E-6"/>
  </r>
  <r>
    <x v="2"/>
    <x v="5"/>
    <x v="1"/>
    <n v="127"/>
    <n v="22447"/>
    <n v="7393933"/>
    <n v="18"/>
    <n v="20"/>
    <n v="62.902380952380952"/>
    <n v="71.503887435635349"/>
    <n v="0.49088099885653452"/>
    <n v="8.9098765982091144E-4"/>
    <n v="2.704920371877862E-6"/>
    <n v="2.802262260096269E-3"/>
    <n v="8.5072965838858633E-6"/>
    <n v="3.1854540667187311E-3"/>
    <n v="9.6706160896555802E-6"/>
  </r>
  <r>
    <x v="2"/>
    <x v="5"/>
    <x v="2"/>
    <n v="87"/>
    <n v="22447"/>
    <n v="7393933"/>
    <n v="19"/>
    <n v="20"/>
    <n v="43.576190476190483"/>
    <n v="54.396028610916922"/>
    <n v="0.42804528789048668"/>
    <n v="8.9098765982091144E-4"/>
    <n v="2.704920371877862E-6"/>
    <n v="1.9412923988145619E-3"/>
    <n v="5.8935062673938859E-6"/>
    <n v="2.4233095117796111E-3"/>
    <n v="7.3568462969460128E-6"/>
  </r>
  <r>
    <x v="2"/>
    <x v="5"/>
    <x v="3"/>
    <n v="192"/>
    <n v="22447"/>
    <n v="7393933"/>
    <n v="39"/>
    <n v="45"/>
    <n v="115.5452380952381"/>
    <n v="145.86682194827509"/>
    <n v="0.40774765480768033"/>
    <n v="2.004722234597051E-3"/>
    <n v="6.0860708367251904E-6"/>
    <n v="5.1474690646963108E-3"/>
    <n v="1.5627033419864381E-5"/>
    <n v="6.4982769166603586E-3"/>
    <n v="1.972790691344851E-5"/>
  </r>
  <r>
    <x v="2"/>
    <x v="5"/>
    <x v="4"/>
    <n v="26"/>
    <n v="22447"/>
    <n v="7393933"/>
    <n v="5"/>
    <n v="8"/>
    <n v="17.516666666666669"/>
    <n v="32.758537504839957"/>
    <n v="0.1159285308189819"/>
    <n v="3.5639506392836457E-4"/>
    <n v="1.0819681487511451E-6"/>
    <n v="7.803566920598149E-4"/>
    <n v="2.369059425703028E-6"/>
    <n v="1.4593726335296461E-3"/>
    <n v="4.4304617724883306E-6"/>
  </r>
  <r>
    <x v="2"/>
    <x v="6"/>
    <x v="0"/>
    <n v="1"/>
    <n v="1148"/>
    <n v="641753"/>
    <n v="0"/>
    <n v="0"/>
    <n v="0.33333333333333331"/>
    <n v="0.73761840916853816"/>
    <n v="7.4074074074075291E-3"/>
    <n v="0"/>
    <n v="0"/>
    <n v="2.9036004645760738E-4"/>
    <n v="5.1941063514051873E-7"/>
    <n v="6.4252474666248965E-4"/>
    <n v="1.149380539192708E-6"/>
  </r>
  <r>
    <x v="2"/>
    <x v="6"/>
    <x v="1"/>
    <n v="7"/>
    <n v="1148"/>
    <n v="641753"/>
    <n v="0"/>
    <n v="0"/>
    <n v="1.9023809523809521"/>
    <n v="4.7700580243223616"/>
    <n v="3.274690274274572E-2"/>
    <n v="0"/>
    <n v="0"/>
    <n v="1.657126265140202E-3"/>
    <n v="2.964350696266246E-6"/>
    <n v="4.1551028086431723E-3"/>
    <n v="7.432856604211218E-6"/>
  </r>
  <r>
    <x v="2"/>
    <x v="6"/>
    <x v="2"/>
    <n v="6"/>
    <n v="1148"/>
    <n v="641753"/>
    <n v="0"/>
    <n v="0"/>
    <n v="1.926190476190476"/>
    <n v="2.935442548380883"/>
    <n v="2.3099156000802371E-2"/>
    <n v="0"/>
    <n v="0"/>
    <n v="1.6778662684586031E-3"/>
    <n v="3.0014514559191402E-6"/>
    <n v="2.557005704164532E-3"/>
    <n v="4.5741002354190518E-6"/>
  </r>
  <r>
    <x v="2"/>
    <x v="6"/>
    <x v="3"/>
    <n v="12"/>
    <n v="1148"/>
    <n v="641753"/>
    <n v="0"/>
    <n v="0"/>
    <n v="4.1619047619047613"/>
    <n v="8.9351533479900134"/>
    <n v="2.4976809491892848E-2"/>
    <n v="0"/>
    <n v="0"/>
    <n v="3.6253525800564118E-3"/>
    <n v="6.4852127873259036E-6"/>
    <n v="7.7832346236846803E-3"/>
    <n v="1.3923041026672281E-5"/>
  </r>
  <r>
    <x v="2"/>
    <x v="7"/>
    <x v="0"/>
    <n v="38"/>
    <n v="2631"/>
    <n v="970640"/>
    <n v="36"/>
    <n v="36"/>
    <n v="36.533333333333331"/>
    <n v="28.000140647102551"/>
    <n v="0.2811866497090223"/>
    <n v="1.3683010262257701E-2"/>
    <n v="3.7088931014588308E-5"/>
    <n v="1.388572152540225E-2"/>
    <n v="3.7638396659248878E-5"/>
    <n v="1.064239477274897E-2"/>
    <n v="2.8847091246087682E-5"/>
  </r>
  <r>
    <x v="2"/>
    <x v="7"/>
    <x v="1"/>
    <n v="30"/>
    <n v="2631"/>
    <n v="970640"/>
    <n v="22"/>
    <n v="22"/>
    <n v="24.402380952380948"/>
    <n v="15.78184104260202"/>
    <n v="0.1083438421688757"/>
    <n v="8.3618396047130377E-3"/>
    <n v="2.2665457842248411E-5"/>
    <n v="9.2749452498597316E-3"/>
    <n v="2.5140506214848918E-5"/>
    <n v="5.9984192484234203E-3"/>
    <n v="1.625921149200736E-5"/>
  </r>
  <r>
    <x v="2"/>
    <x v="7"/>
    <x v="2"/>
    <n v="38"/>
    <n v="2631"/>
    <n v="970640"/>
    <n v="30"/>
    <n v="31"/>
    <n v="32.726190476190467"/>
    <n v="19.61557413238296"/>
    <n v="0.15435601258118239"/>
    <n v="1.178259217027746E-2"/>
    <n v="3.1937690595895488E-5"/>
    <n v="1.243868889250873E-2"/>
    <n v="3.3716095026158492E-5"/>
    <n v="7.455558393152018E-3"/>
    <n v="2.0208907661319291E-5"/>
  </r>
  <r>
    <x v="2"/>
    <x v="7"/>
    <x v="3"/>
    <n v="103"/>
    <n v="2631"/>
    <n v="970640"/>
    <n v="89"/>
    <n v="90"/>
    <n v="94.328571428571422"/>
    <n v="56.546477979825283"/>
    <n v="0.15806674524028419"/>
    <n v="3.4207525655644243E-2"/>
    <n v="9.2722327536470776E-5"/>
    <n v="3.5852744746701408E-2"/>
    <n v="9.7181829956081986E-5"/>
    <n v="2.14923899581244E-2"/>
    <n v="5.8256900580879923E-5"/>
  </r>
  <r>
    <x v="2"/>
    <x v="7"/>
    <x v="4"/>
    <n v="100"/>
    <n v="2631"/>
    <n v="970640"/>
    <n v="98"/>
    <n v="99"/>
    <n v="99"/>
    <n v="83.985256466996034"/>
    <n v="0.29721373828840031"/>
    <n v="3.7628278221208657E-2"/>
    <n v="1.019945602901179E-4"/>
    <n v="3.7628278221208657E-2"/>
    <n v="1.019945602901179E-4"/>
    <n v="3.1921420169895867E-2"/>
    <n v="8.6525649537414525E-5"/>
  </r>
  <r>
    <x v="2"/>
    <x v="8"/>
    <x v="1"/>
    <n v="15"/>
    <n v="741"/>
    <n v="166499"/>
    <n v="0"/>
    <n v="0"/>
    <n v="3.7523809523809519"/>
    <n v="8.0684232894894183"/>
    <n v="5.5390494497338787E-2"/>
    <n v="0"/>
    <n v="0"/>
    <n v="5.0639419060471693E-3"/>
    <n v="2.2536957893927009E-5"/>
    <n v="1.0888560444655091E-2"/>
    <n v="4.8459289782457658E-5"/>
  </r>
  <r>
    <x v="2"/>
    <x v="8"/>
    <x v="2"/>
    <n v="9"/>
    <n v="741"/>
    <n v="166499"/>
    <n v="0"/>
    <n v="0"/>
    <n v="2.2928571428571431"/>
    <n v="5.5611942034966138"/>
    <n v="4.3761337631418103E-2"/>
    <n v="0"/>
    <n v="0"/>
    <n v="3.094274146905726E-3"/>
    <n v="1.377099647960134E-5"/>
    <n v="7.5049854298199917E-3"/>
    <n v="3.3400766391970013E-5"/>
  </r>
  <r>
    <x v="2"/>
    <x v="8"/>
    <x v="3"/>
    <n v="21"/>
    <n v="741"/>
    <n v="166499"/>
    <n v="0"/>
    <n v="0"/>
    <n v="6.0452380952380951"/>
    <n v="14.738256004677901"/>
    <n v="4.1198466118591459E-2"/>
    <n v="0"/>
    <n v="0"/>
    <n v="8.1582160529528949E-3"/>
    <n v="3.6307954373528343E-5"/>
    <n v="1.988968421683927E-2"/>
    <n v="8.8518585725307024E-5"/>
  </r>
  <r>
    <x v="2"/>
    <x v="8"/>
    <x v="4"/>
    <n v="1"/>
    <n v="741"/>
    <n v="166499"/>
    <n v="0"/>
    <n v="0"/>
    <n v="0.66666666666666663"/>
    <n v="1.587501594776906"/>
    <n v="5.6179775280897903E-3"/>
    <n v="0"/>
    <n v="0"/>
    <n v="8.9968511021142593E-4"/>
    <n v="4.0040280522205333E-6"/>
    <n v="2.1423773208865131E-3"/>
    <n v="9.5346013776473504E-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n v="0"/>
    <n v="0"/>
    <n v="0"/>
    <n v="0"/>
    <n v="0"/>
    <n v="0"/>
    <n v="0"/>
    <n v="25"/>
    <n v="0"/>
    <n v="0"/>
    <n v="0"/>
    <n v="0"/>
    <n v="1779"/>
    <n v="0"/>
    <n v="0"/>
    <n v="1779"/>
    <n v="0"/>
  </r>
  <r>
    <x v="1"/>
    <x v="1"/>
    <n v="0"/>
    <n v="0"/>
    <n v="0"/>
    <n v="0"/>
    <n v="0"/>
    <n v="0"/>
    <n v="0"/>
    <n v="651"/>
    <n v="648"/>
    <n v="258.20714285714291"/>
    <n v="351.98500035563239"/>
    <n v="0.36468969079581992"/>
    <n v="1779"/>
    <n v="648"/>
    <n v="0"/>
    <n v="1131"/>
    <n v="342.90392839361238"/>
  </r>
  <r>
    <x v="2"/>
    <x v="2"/>
    <n v="0"/>
    <n v="0"/>
    <n v="0"/>
    <n v="17"/>
    <n v="2"/>
    <n v="2"/>
    <n v="0"/>
    <n v="0"/>
    <n v="0"/>
    <n v="0"/>
    <n v="0"/>
    <n v="0"/>
    <n v="1779"/>
    <n v="0"/>
    <n v="0"/>
    <n v="1779"/>
    <n v="0"/>
  </r>
  <r>
    <x v="2"/>
    <x v="3"/>
    <n v="1"/>
    <n v="1"/>
    <n v="1"/>
    <n v="28"/>
    <n v="1"/>
    <n v="1"/>
    <n v="3.5714285714285712E-2"/>
    <n v="0"/>
    <n v="0"/>
    <n v="0"/>
    <n v="0"/>
    <n v="0"/>
    <n v="1779"/>
    <n v="0"/>
    <n v="0"/>
    <n v="1779"/>
    <n v="0"/>
  </r>
  <r>
    <x v="2"/>
    <x v="4"/>
    <n v="0"/>
    <n v="0"/>
    <n v="0"/>
    <n v="2"/>
    <n v="0"/>
    <n v="0"/>
    <n v="0"/>
    <n v="0"/>
    <n v="0"/>
    <n v="0"/>
    <n v="0"/>
    <n v="0"/>
    <n v="1779"/>
    <n v="0"/>
    <n v="0"/>
    <n v="1779"/>
    <n v="0"/>
  </r>
  <r>
    <x v="2"/>
    <x v="5"/>
    <n v="14735"/>
    <n v="5540"/>
    <n v="5437"/>
    <n v="4689979"/>
    <n v="1858591"/>
    <n v="754667"/>
    <n v="3.1418051125602061E-3"/>
    <n v="624"/>
    <n v="624"/>
    <n v="640.39047619047619"/>
    <n v="380.81442847479371"/>
    <n v="0.39455970007455199"/>
    <n v="1779"/>
    <n v="701"/>
    <n v="77"/>
    <n v="1078"/>
    <n v="129.78802385784121"/>
  </r>
  <r>
    <x v="2"/>
    <x v="6"/>
    <n v="30696"/>
    <n v="14974"/>
    <n v="13332"/>
    <n v="11405802"/>
    <n v="4451425"/>
    <n v="839918"/>
    <n v="2.6912618683017642E-3"/>
    <n v="0"/>
    <n v="2"/>
    <n v="128.27380952380949"/>
    <n v="280.96219450445591"/>
    <n v="0.29110335876704752"/>
    <n v="1779"/>
    <n v="517"/>
    <n v="515"/>
    <n v="1262"/>
    <n v="202.61800201413271"/>
  </r>
  <r>
    <x v="2"/>
    <x v="7"/>
    <n v="16125"/>
    <n v="7213"/>
    <n v="6161"/>
    <n v="3905837"/>
    <n v="1586966"/>
    <n v="327547"/>
    <n v="4.128436491333356E-3"/>
    <n v="119"/>
    <n v="127"/>
    <n v="191.95"/>
    <n v="193.98748801653039"/>
    <n v="0.20098935168125909"/>
    <n v="1779"/>
    <n v="357"/>
    <n v="230"/>
    <n v="1422"/>
    <n v="65.968744008265219"/>
  </r>
  <r>
    <x v="2"/>
    <x v="8"/>
    <n v="49497"/>
    <n v="22447"/>
    <n v="19180"/>
    <n v="17765480"/>
    <n v="7393933"/>
    <n v="1082008"/>
    <n v="2.786133557888669E-3"/>
    <n v="85"/>
    <n v="100"/>
    <n v="252.10714285714289"/>
    <n v="339.60401926449532"/>
    <n v="0.35186182551373779"/>
    <n v="1779"/>
    <n v="625"/>
    <n v="525"/>
    <n v="1154"/>
    <n v="195.85558106081911"/>
  </r>
  <r>
    <x v="2"/>
    <x v="9"/>
    <n v="3662"/>
    <n v="1148"/>
    <n v="1124"/>
    <n v="1693363"/>
    <n v="641753"/>
    <n v="349264"/>
    <n v="2.1625605378173488E-3"/>
    <n v="0"/>
    <n v="0"/>
    <n v="8.3238095238095227"/>
    <n v="19.30454777082694"/>
    <n v="2.0001334006798269E-2"/>
    <n v="1779"/>
    <n v="35"/>
    <n v="35"/>
    <n v="1744"/>
    <n v="13.814178647318229"/>
  </r>
  <r>
    <x v="2"/>
    <x v="10"/>
    <n v="6837"/>
    <n v="2631"/>
    <n v="2604"/>
    <n v="2533444"/>
    <n v="970640"/>
    <n v="468820"/>
    <n v="2.6986978989865179E-3"/>
    <n v="275"/>
    <n v="278"/>
    <n v="286.99047619047622"/>
    <n v="179.47854357828581"/>
    <n v="0.1859567154734347"/>
    <n v="1779"/>
    <n v="330"/>
    <n v="52"/>
    <n v="1449"/>
    <n v="53.755966306095189"/>
  </r>
  <r>
    <x v="2"/>
    <x v="11"/>
    <n v="1260"/>
    <n v="741"/>
    <n v="713"/>
    <n v="380933"/>
    <n v="166499"/>
    <n v="74402"/>
    <n v="3.3076682776236239E-3"/>
    <n v="0"/>
    <n v="0"/>
    <n v="12.75714285714286"/>
    <n v="32.863778034979582"/>
    <n v="3.4049976669033873E-2"/>
    <n v="1779"/>
    <n v="60"/>
    <n v="60"/>
    <n v="1719"/>
    <n v="22.810460446061221"/>
  </r>
  <r>
    <x v="2"/>
    <x v="12"/>
    <n v="21603"/>
    <n v="21603"/>
    <n v="11535"/>
    <n v="799315"/>
    <n v="799315"/>
    <n v="370791"/>
    <n v="2.7026891776083271E-2"/>
    <n v="0"/>
    <n v="0"/>
    <n v="0"/>
    <n v="0"/>
    <n v="0"/>
    <n v="1779"/>
    <n v="0"/>
    <n v="0"/>
    <n v="1779"/>
    <n v="0"/>
  </r>
  <r>
    <x v="2"/>
    <x v="13"/>
    <n v="1"/>
    <n v="1"/>
    <n v="1"/>
    <n v="0"/>
    <n v="0"/>
    <n v="0"/>
    <n v="0"/>
    <n v="0"/>
    <n v="0"/>
    <n v="0"/>
    <n v="0"/>
    <n v="0"/>
    <n v="1779"/>
    <n v="0"/>
    <n v="0"/>
    <n v="1779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5">
  <r>
    <x v="0"/>
    <x v="0"/>
    <x v="0"/>
    <x v="0"/>
    <n v="60"/>
    <n v="60"/>
  </r>
  <r>
    <x v="0"/>
    <x v="0"/>
    <x v="0"/>
    <x v="1"/>
    <m/>
    <n v="0.25"/>
  </r>
  <r>
    <x v="0"/>
    <x v="0"/>
    <x v="0"/>
    <x v="2"/>
    <m/>
    <m/>
  </r>
  <r>
    <x v="0"/>
    <x v="0"/>
    <x v="0"/>
    <x v="3"/>
    <m/>
    <m/>
  </r>
  <r>
    <x v="0"/>
    <x v="0"/>
    <x v="0"/>
    <x v="4"/>
    <m/>
    <m/>
  </r>
  <r>
    <x v="0"/>
    <x v="0"/>
    <x v="0"/>
    <x v="5"/>
    <m/>
    <m/>
  </r>
  <r>
    <x v="0"/>
    <x v="0"/>
    <x v="0"/>
    <x v="6"/>
    <m/>
    <m/>
  </r>
  <r>
    <x v="0"/>
    <x v="0"/>
    <x v="0"/>
    <x v="7"/>
    <m/>
    <m/>
  </r>
  <r>
    <x v="0"/>
    <x v="0"/>
    <x v="0"/>
    <x v="8"/>
    <m/>
    <m/>
  </r>
  <r>
    <x v="0"/>
    <x v="0"/>
    <x v="0"/>
    <x v="9"/>
    <m/>
    <m/>
  </r>
  <r>
    <x v="0"/>
    <x v="0"/>
    <x v="0"/>
    <x v="10"/>
    <m/>
    <m/>
  </r>
  <r>
    <x v="0"/>
    <x v="0"/>
    <x v="1"/>
    <x v="0"/>
    <n v="80"/>
    <n v="80.25"/>
  </r>
  <r>
    <x v="0"/>
    <x v="0"/>
    <x v="1"/>
    <x v="1"/>
    <n v="2"/>
    <n v="1.45"/>
  </r>
  <r>
    <x v="0"/>
    <x v="0"/>
    <x v="1"/>
    <x v="2"/>
    <n v="3"/>
    <n v="1.333333333333333"/>
  </r>
  <r>
    <x v="0"/>
    <x v="0"/>
    <x v="1"/>
    <x v="3"/>
    <n v="1"/>
    <n v="0.33333333333333331"/>
  </r>
  <r>
    <x v="0"/>
    <x v="0"/>
    <x v="1"/>
    <x v="4"/>
    <m/>
    <m/>
  </r>
  <r>
    <x v="0"/>
    <x v="0"/>
    <x v="1"/>
    <x v="5"/>
    <m/>
    <m/>
  </r>
  <r>
    <x v="0"/>
    <x v="0"/>
    <x v="1"/>
    <x v="6"/>
    <m/>
    <n v="0.33333333333333331"/>
  </r>
  <r>
    <x v="0"/>
    <x v="0"/>
    <x v="1"/>
    <x v="7"/>
    <n v="1"/>
    <n v="0.5"/>
  </r>
  <r>
    <x v="0"/>
    <x v="0"/>
    <x v="1"/>
    <x v="8"/>
    <m/>
    <m/>
  </r>
  <r>
    <x v="0"/>
    <x v="0"/>
    <x v="1"/>
    <x v="9"/>
    <m/>
    <m/>
  </r>
  <r>
    <x v="0"/>
    <x v="0"/>
    <x v="1"/>
    <x v="10"/>
    <m/>
    <m/>
  </r>
  <r>
    <x v="0"/>
    <x v="0"/>
    <x v="2"/>
    <x v="0"/>
    <n v="73"/>
    <n v="73.75"/>
  </r>
  <r>
    <x v="0"/>
    <x v="0"/>
    <x v="2"/>
    <x v="1"/>
    <n v="1"/>
    <n v="0.75"/>
  </r>
  <r>
    <x v="0"/>
    <x v="0"/>
    <x v="2"/>
    <x v="2"/>
    <n v="1"/>
    <n v="0.16666666666666671"/>
  </r>
  <r>
    <x v="0"/>
    <x v="0"/>
    <x v="2"/>
    <x v="3"/>
    <m/>
    <m/>
  </r>
  <r>
    <x v="0"/>
    <x v="0"/>
    <x v="2"/>
    <x v="4"/>
    <m/>
    <m/>
  </r>
  <r>
    <x v="0"/>
    <x v="0"/>
    <x v="2"/>
    <x v="5"/>
    <m/>
    <m/>
  </r>
  <r>
    <x v="0"/>
    <x v="0"/>
    <x v="2"/>
    <x v="6"/>
    <m/>
    <m/>
  </r>
  <r>
    <x v="0"/>
    <x v="0"/>
    <x v="2"/>
    <x v="7"/>
    <n v="1"/>
    <n v="0.5"/>
  </r>
  <r>
    <x v="0"/>
    <x v="0"/>
    <x v="2"/>
    <x v="8"/>
    <m/>
    <m/>
  </r>
  <r>
    <x v="0"/>
    <x v="0"/>
    <x v="2"/>
    <x v="9"/>
    <m/>
    <m/>
  </r>
  <r>
    <x v="0"/>
    <x v="0"/>
    <x v="2"/>
    <x v="10"/>
    <m/>
    <m/>
  </r>
  <r>
    <x v="0"/>
    <x v="0"/>
    <x v="3"/>
    <x v="0"/>
    <n v="215"/>
    <n v="216"/>
  </r>
  <r>
    <x v="0"/>
    <x v="0"/>
    <x v="3"/>
    <x v="1"/>
    <n v="3"/>
    <n v="2.4500000000000002"/>
  </r>
  <r>
    <x v="0"/>
    <x v="0"/>
    <x v="3"/>
    <x v="2"/>
    <n v="4"/>
    <n v="1.5"/>
  </r>
  <r>
    <x v="0"/>
    <x v="0"/>
    <x v="3"/>
    <x v="3"/>
    <n v="1"/>
    <n v="0.33333333333333331"/>
  </r>
  <r>
    <x v="0"/>
    <x v="0"/>
    <x v="3"/>
    <x v="4"/>
    <m/>
    <m/>
  </r>
  <r>
    <x v="0"/>
    <x v="0"/>
    <x v="3"/>
    <x v="5"/>
    <m/>
    <m/>
  </r>
  <r>
    <x v="0"/>
    <x v="0"/>
    <x v="3"/>
    <x v="6"/>
    <m/>
    <n v="0.33333333333333331"/>
  </r>
  <r>
    <x v="0"/>
    <x v="0"/>
    <x v="3"/>
    <x v="7"/>
    <n v="1"/>
    <n v="0.5"/>
  </r>
  <r>
    <x v="0"/>
    <x v="0"/>
    <x v="3"/>
    <x v="8"/>
    <m/>
    <m/>
  </r>
  <r>
    <x v="0"/>
    <x v="0"/>
    <x v="3"/>
    <x v="9"/>
    <m/>
    <m/>
  </r>
  <r>
    <x v="0"/>
    <x v="0"/>
    <x v="3"/>
    <x v="10"/>
    <m/>
    <m/>
  </r>
  <r>
    <x v="0"/>
    <x v="0"/>
    <x v="4"/>
    <x v="0"/>
    <n v="208"/>
    <n v="208"/>
  </r>
  <r>
    <x v="0"/>
    <x v="0"/>
    <x v="4"/>
    <x v="1"/>
    <m/>
    <n v="0.5"/>
  </r>
  <r>
    <x v="0"/>
    <x v="0"/>
    <x v="4"/>
    <x v="2"/>
    <m/>
    <m/>
  </r>
  <r>
    <x v="0"/>
    <x v="0"/>
    <x v="4"/>
    <x v="3"/>
    <m/>
    <n v="0.25"/>
  </r>
  <r>
    <x v="0"/>
    <x v="0"/>
    <x v="4"/>
    <x v="4"/>
    <m/>
    <m/>
  </r>
  <r>
    <x v="0"/>
    <x v="0"/>
    <x v="4"/>
    <x v="5"/>
    <m/>
    <m/>
  </r>
  <r>
    <x v="0"/>
    <x v="0"/>
    <x v="4"/>
    <x v="6"/>
    <m/>
    <m/>
  </r>
  <r>
    <x v="0"/>
    <x v="0"/>
    <x v="4"/>
    <x v="7"/>
    <m/>
    <m/>
  </r>
  <r>
    <x v="0"/>
    <x v="0"/>
    <x v="4"/>
    <x v="8"/>
    <m/>
    <m/>
  </r>
  <r>
    <x v="0"/>
    <x v="0"/>
    <x v="4"/>
    <x v="9"/>
    <m/>
    <m/>
  </r>
  <r>
    <x v="0"/>
    <x v="0"/>
    <x v="4"/>
    <x v="10"/>
    <m/>
    <n v="0.5"/>
  </r>
  <r>
    <x v="0"/>
    <x v="1"/>
    <x v="0"/>
    <x v="0"/>
    <n v="2"/>
    <n v="3.5"/>
  </r>
  <r>
    <x v="0"/>
    <x v="1"/>
    <x v="0"/>
    <x v="1"/>
    <n v="1"/>
    <n v="1"/>
  </r>
  <r>
    <x v="0"/>
    <x v="1"/>
    <x v="0"/>
    <x v="2"/>
    <n v="1"/>
    <n v="1"/>
  </r>
  <r>
    <x v="0"/>
    <x v="1"/>
    <x v="0"/>
    <x v="3"/>
    <m/>
    <n v="0.5"/>
  </r>
  <r>
    <x v="0"/>
    <x v="1"/>
    <x v="0"/>
    <x v="4"/>
    <m/>
    <n v="0.5"/>
  </r>
  <r>
    <x v="0"/>
    <x v="1"/>
    <x v="0"/>
    <x v="5"/>
    <m/>
    <n v="0.5"/>
  </r>
  <r>
    <x v="0"/>
    <x v="1"/>
    <x v="0"/>
    <x v="6"/>
    <m/>
    <m/>
  </r>
  <r>
    <x v="0"/>
    <x v="1"/>
    <x v="0"/>
    <x v="7"/>
    <m/>
    <n v="0.5"/>
  </r>
  <r>
    <x v="0"/>
    <x v="1"/>
    <x v="0"/>
    <x v="8"/>
    <m/>
    <m/>
  </r>
  <r>
    <x v="0"/>
    <x v="1"/>
    <x v="0"/>
    <x v="9"/>
    <m/>
    <m/>
  </r>
  <r>
    <x v="0"/>
    <x v="1"/>
    <x v="0"/>
    <x v="10"/>
    <m/>
    <m/>
  </r>
  <r>
    <x v="0"/>
    <x v="1"/>
    <x v="1"/>
    <x v="0"/>
    <n v="8"/>
    <n v="12"/>
  </r>
  <r>
    <x v="0"/>
    <x v="1"/>
    <x v="1"/>
    <x v="1"/>
    <n v="5"/>
    <n v="8.3333333333333339"/>
  </r>
  <r>
    <x v="0"/>
    <x v="1"/>
    <x v="1"/>
    <x v="2"/>
    <n v="2"/>
    <n v="5"/>
  </r>
  <r>
    <x v="0"/>
    <x v="1"/>
    <x v="1"/>
    <x v="3"/>
    <n v="1"/>
    <n v="2"/>
  </r>
  <r>
    <x v="0"/>
    <x v="1"/>
    <x v="1"/>
    <x v="4"/>
    <n v="1"/>
    <n v="2.916666666666667"/>
  </r>
  <r>
    <x v="0"/>
    <x v="1"/>
    <x v="1"/>
    <x v="5"/>
    <n v="1"/>
    <n v="2.0333333333333332"/>
  </r>
  <r>
    <x v="0"/>
    <x v="1"/>
    <x v="1"/>
    <x v="6"/>
    <n v="2"/>
    <n v="2.333333333333333"/>
  </r>
  <r>
    <x v="0"/>
    <x v="1"/>
    <x v="1"/>
    <x v="7"/>
    <n v="1"/>
    <n v="1.083333333333333"/>
  </r>
  <r>
    <x v="0"/>
    <x v="1"/>
    <x v="1"/>
    <x v="8"/>
    <m/>
    <n v="2.333333333333333"/>
  </r>
  <r>
    <x v="0"/>
    <x v="1"/>
    <x v="1"/>
    <x v="9"/>
    <n v="1"/>
    <n v="0.5"/>
  </r>
  <r>
    <x v="0"/>
    <x v="1"/>
    <x v="1"/>
    <x v="10"/>
    <m/>
    <n v="6.1666666666666661"/>
  </r>
  <r>
    <x v="0"/>
    <x v="1"/>
    <x v="2"/>
    <x v="0"/>
    <n v="3"/>
    <n v="7.25"/>
  </r>
  <r>
    <x v="0"/>
    <x v="1"/>
    <x v="2"/>
    <x v="1"/>
    <n v="6"/>
    <n v="7.833333333333333"/>
  </r>
  <r>
    <x v="0"/>
    <x v="1"/>
    <x v="2"/>
    <x v="2"/>
    <n v="5"/>
    <n v="5.6666666666666661"/>
  </r>
  <r>
    <x v="0"/>
    <x v="1"/>
    <x v="2"/>
    <x v="3"/>
    <m/>
    <n v="2.75"/>
  </r>
  <r>
    <x v="0"/>
    <x v="1"/>
    <x v="2"/>
    <x v="4"/>
    <m/>
    <n v="2.833333333333333"/>
  </r>
  <r>
    <x v="0"/>
    <x v="1"/>
    <x v="2"/>
    <x v="5"/>
    <m/>
    <n v="0.5"/>
  </r>
  <r>
    <x v="0"/>
    <x v="1"/>
    <x v="2"/>
    <x v="6"/>
    <m/>
    <n v="1"/>
  </r>
  <r>
    <x v="0"/>
    <x v="1"/>
    <x v="2"/>
    <x v="7"/>
    <n v="3"/>
    <n v="2.333333333333333"/>
  </r>
  <r>
    <x v="0"/>
    <x v="1"/>
    <x v="2"/>
    <x v="8"/>
    <m/>
    <n v="0.33333333333333331"/>
  </r>
  <r>
    <x v="0"/>
    <x v="1"/>
    <x v="2"/>
    <x v="9"/>
    <m/>
    <m/>
  </r>
  <r>
    <x v="0"/>
    <x v="1"/>
    <x v="2"/>
    <x v="10"/>
    <n v="4"/>
    <n v="6.95"/>
  </r>
  <r>
    <x v="0"/>
    <x v="1"/>
    <x v="3"/>
    <x v="0"/>
    <n v="13"/>
    <n v="22.75"/>
  </r>
  <r>
    <x v="0"/>
    <x v="1"/>
    <x v="3"/>
    <x v="1"/>
    <n v="10"/>
    <n v="15.16666666666667"/>
  </r>
  <r>
    <x v="0"/>
    <x v="1"/>
    <x v="3"/>
    <x v="2"/>
    <n v="8"/>
    <n v="11.16666666666667"/>
  </r>
  <r>
    <x v="0"/>
    <x v="1"/>
    <x v="3"/>
    <x v="3"/>
    <n v="1"/>
    <n v="5.25"/>
  </r>
  <r>
    <x v="0"/>
    <x v="1"/>
    <x v="3"/>
    <x v="4"/>
    <n v="1"/>
    <n v="6.25"/>
  </r>
  <r>
    <x v="0"/>
    <x v="1"/>
    <x v="3"/>
    <x v="5"/>
    <n v="1"/>
    <n v="3.0333333333333332"/>
  </r>
  <r>
    <x v="0"/>
    <x v="1"/>
    <x v="3"/>
    <x v="6"/>
    <n v="2"/>
    <n v="3.333333333333333"/>
  </r>
  <r>
    <x v="0"/>
    <x v="1"/>
    <x v="3"/>
    <x v="7"/>
    <n v="4"/>
    <n v="3.916666666666667"/>
  </r>
  <r>
    <x v="0"/>
    <x v="1"/>
    <x v="3"/>
    <x v="8"/>
    <m/>
    <n v="2.333333333333333"/>
  </r>
  <r>
    <x v="0"/>
    <x v="1"/>
    <x v="3"/>
    <x v="9"/>
    <n v="1"/>
    <n v="0.5"/>
  </r>
  <r>
    <x v="0"/>
    <x v="1"/>
    <x v="3"/>
    <x v="10"/>
    <n v="4"/>
    <n v="13.116666666666671"/>
  </r>
  <r>
    <x v="0"/>
    <x v="1"/>
    <x v="4"/>
    <x v="0"/>
    <n v="4"/>
    <n v="6"/>
  </r>
  <r>
    <x v="0"/>
    <x v="1"/>
    <x v="4"/>
    <x v="1"/>
    <m/>
    <n v="1"/>
  </r>
  <r>
    <x v="0"/>
    <x v="1"/>
    <x v="4"/>
    <x v="2"/>
    <m/>
    <n v="0.75"/>
  </r>
  <r>
    <x v="0"/>
    <x v="1"/>
    <x v="4"/>
    <x v="3"/>
    <m/>
    <m/>
  </r>
  <r>
    <x v="0"/>
    <x v="1"/>
    <x v="4"/>
    <x v="4"/>
    <m/>
    <m/>
  </r>
  <r>
    <x v="0"/>
    <x v="1"/>
    <x v="4"/>
    <x v="5"/>
    <n v="2"/>
    <n v="1.833333333333333"/>
  </r>
  <r>
    <x v="0"/>
    <x v="1"/>
    <x v="4"/>
    <x v="6"/>
    <n v="1"/>
    <n v="0.5"/>
  </r>
  <r>
    <x v="0"/>
    <x v="1"/>
    <x v="4"/>
    <x v="7"/>
    <n v="3"/>
    <n v="1.5"/>
  </r>
  <r>
    <x v="0"/>
    <x v="1"/>
    <x v="4"/>
    <x v="8"/>
    <m/>
    <m/>
  </r>
  <r>
    <x v="0"/>
    <x v="1"/>
    <x v="4"/>
    <x v="9"/>
    <m/>
    <m/>
  </r>
  <r>
    <x v="0"/>
    <x v="1"/>
    <x v="4"/>
    <x v="10"/>
    <m/>
    <n v="2"/>
  </r>
  <r>
    <x v="0"/>
    <x v="2"/>
    <x v="0"/>
    <x v="0"/>
    <n v="5"/>
    <n v="4.5"/>
  </r>
  <r>
    <x v="0"/>
    <x v="2"/>
    <x v="0"/>
    <x v="1"/>
    <n v="7"/>
    <n v="7"/>
  </r>
  <r>
    <x v="0"/>
    <x v="2"/>
    <x v="0"/>
    <x v="2"/>
    <n v="2"/>
    <n v="1"/>
  </r>
  <r>
    <x v="0"/>
    <x v="2"/>
    <x v="0"/>
    <x v="3"/>
    <n v="2"/>
    <n v="0.5"/>
  </r>
  <r>
    <x v="0"/>
    <x v="2"/>
    <x v="0"/>
    <x v="4"/>
    <m/>
    <m/>
  </r>
  <r>
    <x v="0"/>
    <x v="2"/>
    <x v="0"/>
    <x v="5"/>
    <m/>
    <m/>
  </r>
  <r>
    <x v="0"/>
    <x v="2"/>
    <x v="0"/>
    <x v="6"/>
    <m/>
    <m/>
  </r>
  <r>
    <x v="0"/>
    <x v="2"/>
    <x v="0"/>
    <x v="7"/>
    <m/>
    <m/>
  </r>
  <r>
    <x v="0"/>
    <x v="2"/>
    <x v="0"/>
    <x v="8"/>
    <m/>
    <m/>
  </r>
  <r>
    <x v="0"/>
    <x v="2"/>
    <x v="0"/>
    <x v="9"/>
    <m/>
    <m/>
  </r>
  <r>
    <x v="0"/>
    <x v="2"/>
    <x v="0"/>
    <x v="10"/>
    <m/>
    <m/>
  </r>
  <r>
    <x v="0"/>
    <x v="2"/>
    <x v="1"/>
    <x v="0"/>
    <n v="33"/>
    <n v="26.5"/>
  </r>
  <r>
    <x v="0"/>
    <x v="2"/>
    <x v="1"/>
    <x v="1"/>
    <n v="27"/>
    <n v="23.666666666666671"/>
  </r>
  <r>
    <x v="0"/>
    <x v="2"/>
    <x v="1"/>
    <x v="2"/>
    <n v="10"/>
    <n v="7.083333333333333"/>
  </r>
  <r>
    <x v="0"/>
    <x v="2"/>
    <x v="1"/>
    <x v="3"/>
    <n v="2"/>
    <n v="2"/>
  </r>
  <r>
    <x v="0"/>
    <x v="2"/>
    <x v="1"/>
    <x v="4"/>
    <n v="2"/>
    <n v="2"/>
  </r>
  <r>
    <x v="0"/>
    <x v="2"/>
    <x v="1"/>
    <x v="5"/>
    <n v="3"/>
    <n v="2.25"/>
  </r>
  <r>
    <x v="0"/>
    <x v="2"/>
    <x v="1"/>
    <x v="6"/>
    <n v="1"/>
    <n v="1"/>
  </r>
  <r>
    <x v="0"/>
    <x v="2"/>
    <x v="1"/>
    <x v="7"/>
    <m/>
    <m/>
  </r>
  <r>
    <x v="0"/>
    <x v="2"/>
    <x v="1"/>
    <x v="8"/>
    <m/>
    <m/>
  </r>
  <r>
    <x v="0"/>
    <x v="2"/>
    <x v="1"/>
    <x v="9"/>
    <m/>
    <m/>
  </r>
  <r>
    <x v="0"/>
    <x v="2"/>
    <x v="1"/>
    <x v="10"/>
    <n v="8"/>
    <n v="4.833333333333333"/>
  </r>
  <r>
    <x v="0"/>
    <x v="2"/>
    <x v="2"/>
    <x v="0"/>
    <n v="24"/>
    <n v="18.5"/>
  </r>
  <r>
    <x v="0"/>
    <x v="2"/>
    <x v="2"/>
    <x v="1"/>
    <n v="19"/>
    <n v="16"/>
  </r>
  <r>
    <x v="0"/>
    <x v="2"/>
    <x v="2"/>
    <x v="2"/>
    <n v="3"/>
    <n v="1.833333333333333"/>
  </r>
  <r>
    <x v="0"/>
    <x v="2"/>
    <x v="2"/>
    <x v="3"/>
    <n v="4"/>
    <n v="3.25"/>
  </r>
  <r>
    <x v="0"/>
    <x v="2"/>
    <x v="2"/>
    <x v="4"/>
    <m/>
    <m/>
  </r>
  <r>
    <x v="0"/>
    <x v="2"/>
    <x v="2"/>
    <x v="5"/>
    <n v="1"/>
    <n v="0.25"/>
  </r>
  <r>
    <x v="0"/>
    <x v="2"/>
    <x v="2"/>
    <x v="6"/>
    <n v="3"/>
    <n v="1.7"/>
  </r>
  <r>
    <x v="0"/>
    <x v="2"/>
    <x v="2"/>
    <x v="7"/>
    <m/>
    <m/>
  </r>
  <r>
    <x v="0"/>
    <x v="2"/>
    <x v="2"/>
    <x v="8"/>
    <m/>
    <m/>
  </r>
  <r>
    <x v="0"/>
    <x v="2"/>
    <x v="2"/>
    <x v="9"/>
    <m/>
    <m/>
  </r>
  <r>
    <x v="0"/>
    <x v="2"/>
    <x v="2"/>
    <x v="10"/>
    <n v="5"/>
    <n v="2.833333333333333"/>
  </r>
  <r>
    <x v="0"/>
    <x v="2"/>
    <x v="3"/>
    <x v="0"/>
    <n v="62"/>
    <n v="49.5"/>
  </r>
  <r>
    <x v="0"/>
    <x v="2"/>
    <x v="3"/>
    <x v="1"/>
    <n v="53"/>
    <n v="46.666666666666657"/>
  </r>
  <r>
    <x v="0"/>
    <x v="2"/>
    <x v="3"/>
    <x v="2"/>
    <n v="13"/>
    <n v="9.0833333333333339"/>
  </r>
  <r>
    <x v="0"/>
    <x v="2"/>
    <x v="3"/>
    <x v="3"/>
    <n v="8"/>
    <n v="5.75"/>
  </r>
  <r>
    <x v="0"/>
    <x v="2"/>
    <x v="3"/>
    <x v="4"/>
    <n v="2"/>
    <n v="2"/>
  </r>
  <r>
    <x v="0"/>
    <x v="2"/>
    <x v="3"/>
    <x v="5"/>
    <n v="4"/>
    <n v="2.5"/>
  </r>
  <r>
    <x v="0"/>
    <x v="2"/>
    <x v="3"/>
    <x v="6"/>
    <n v="4"/>
    <n v="2.7"/>
  </r>
  <r>
    <x v="0"/>
    <x v="2"/>
    <x v="3"/>
    <x v="7"/>
    <m/>
    <m/>
  </r>
  <r>
    <x v="0"/>
    <x v="2"/>
    <x v="3"/>
    <x v="8"/>
    <m/>
    <m/>
  </r>
  <r>
    <x v="0"/>
    <x v="2"/>
    <x v="3"/>
    <x v="9"/>
    <m/>
    <m/>
  </r>
  <r>
    <x v="0"/>
    <x v="2"/>
    <x v="3"/>
    <x v="10"/>
    <n v="13"/>
    <n v="7.666666666666667"/>
  </r>
  <r>
    <x v="0"/>
    <x v="2"/>
    <x v="4"/>
    <x v="0"/>
    <n v="4"/>
    <n v="3.25"/>
  </r>
  <r>
    <x v="0"/>
    <x v="2"/>
    <x v="4"/>
    <x v="1"/>
    <n v="1"/>
    <n v="1"/>
  </r>
  <r>
    <x v="0"/>
    <x v="2"/>
    <x v="4"/>
    <x v="2"/>
    <n v="1"/>
    <n v="1"/>
  </r>
  <r>
    <x v="0"/>
    <x v="2"/>
    <x v="4"/>
    <x v="3"/>
    <n v="3"/>
    <n v="0.83333333333333326"/>
  </r>
  <r>
    <x v="0"/>
    <x v="2"/>
    <x v="4"/>
    <x v="4"/>
    <m/>
    <m/>
  </r>
  <r>
    <x v="0"/>
    <x v="2"/>
    <x v="4"/>
    <x v="5"/>
    <m/>
    <m/>
  </r>
  <r>
    <x v="0"/>
    <x v="2"/>
    <x v="4"/>
    <x v="6"/>
    <m/>
    <m/>
  </r>
  <r>
    <x v="0"/>
    <x v="2"/>
    <x v="4"/>
    <x v="7"/>
    <m/>
    <m/>
  </r>
  <r>
    <x v="0"/>
    <x v="2"/>
    <x v="4"/>
    <x v="8"/>
    <m/>
    <m/>
  </r>
  <r>
    <x v="0"/>
    <x v="2"/>
    <x v="4"/>
    <x v="9"/>
    <m/>
    <m/>
  </r>
  <r>
    <x v="0"/>
    <x v="2"/>
    <x v="4"/>
    <x v="10"/>
    <m/>
    <m/>
  </r>
  <r>
    <x v="0"/>
    <x v="3"/>
    <x v="0"/>
    <x v="0"/>
    <n v="7"/>
    <n v="7"/>
  </r>
  <r>
    <x v="0"/>
    <x v="3"/>
    <x v="0"/>
    <x v="1"/>
    <n v="4"/>
    <n v="5.25"/>
  </r>
  <r>
    <x v="0"/>
    <x v="3"/>
    <x v="0"/>
    <x v="2"/>
    <n v="2"/>
    <n v="2"/>
  </r>
  <r>
    <x v="0"/>
    <x v="3"/>
    <x v="0"/>
    <x v="3"/>
    <m/>
    <m/>
  </r>
  <r>
    <x v="0"/>
    <x v="3"/>
    <x v="0"/>
    <x v="4"/>
    <m/>
    <m/>
  </r>
  <r>
    <x v="0"/>
    <x v="3"/>
    <x v="0"/>
    <x v="5"/>
    <n v="2"/>
    <n v="1"/>
  </r>
  <r>
    <x v="0"/>
    <x v="3"/>
    <x v="0"/>
    <x v="6"/>
    <m/>
    <m/>
  </r>
  <r>
    <x v="0"/>
    <x v="3"/>
    <x v="0"/>
    <x v="7"/>
    <m/>
    <n v="0.25"/>
  </r>
  <r>
    <x v="0"/>
    <x v="3"/>
    <x v="0"/>
    <x v="8"/>
    <n v="1"/>
    <n v="0.5"/>
  </r>
  <r>
    <x v="0"/>
    <x v="3"/>
    <x v="0"/>
    <x v="9"/>
    <m/>
    <m/>
  </r>
  <r>
    <x v="0"/>
    <x v="3"/>
    <x v="0"/>
    <x v="10"/>
    <n v="2"/>
    <n v="1"/>
  </r>
  <r>
    <x v="0"/>
    <x v="3"/>
    <x v="1"/>
    <x v="0"/>
    <n v="27"/>
    <n v="25.283333333333331"/>
  </r>
  <r>
    <x v="0"/>
    <x v="3"/>
    <x v="1"/>
    <x v="1"/>
    <n v="17"/>
    <n v="22.333333333333329"/>
  </r>
  <r>
    <x v="0"/>
    <x v="3"/>
    <x v="1"/>
    <x v="2"/>
    <n v="9"/>
    <n v="9.3333333333333339"/>
  </r>
  <r>
    <x v="0"/>
    <x v="3"/>
    <x v="1"/>
    <x v="3"/>
    <n v="4"/>
    <n v="3.25"/>
  </r>
  <r>
    <x v="0"/>
    <x v="3"/>
    <x v="1"/>
    <x v="4"/>
    <n v="5"/>
    <n v="6.1666666666666661"/>
  </r>
  <r>
    <x v="0"/>
    <x v="3"/>
    <x v="1"/>
    <x v="5"/>
    <n v="6"/>
    <n v="3.5"/>
  </r>
  <r>
    <x v="0"/>
    <x v="3"/>
    <x v="1"/>
    <x v="6"/>
    <n v="5"/>
    <n v="2.5"/>
  </r>
  <r>
    <x v="0"/>
    <x v="3"/>
    <x v="1"/>
    <x v="7"/>
    <n v="3"/>
    <n v="2"/>
  </r>
  <r>
    <x v="0"/>
    <x v="3"/>
    <x v="1"/>
    <x v="8"/>
    <n v="2"/>
    <n v="1"/>
  </r>
  <r>
    <x v="0"/>
    <x v="3"/>
    <x v="1"/>
    <x v="9"/>
    <n v="4"/>
    <n v="2.416666666666667"/>
  </r>
  <r>
    <x v="0"/>
    <x v="3"/>
    <x v="1"/>
    <x v="10"/>
    <n v="18"/>
    <n v="12.25"/>
  </r>
  <r>
    <x v="0"/>
    <x v="3"/>
    <x v="2"/>
    <x v="0"/>
    <n v="21"/>
    <n v="21.333333333333329"/>
  </r>
  <r>
    <x v="0"/>
    <x v="3"/>
    <x v="2"/>
    <x v="1"/>
    <n v="11"/>
    <n v="11.75"/>
  </r>
  <r>
    <x v="0"/>
    <x v="3"/>
    <x v="2"/>
    <x v="2"/>
    <n v="7"/>
    <n v="7"/>
  </r>
  <r>
    <x v="0"/>
    <x v="3"/>
    <x v="2"/>
    <x v="3"/>
    <n v="6"/>
    <n v="4.333333333333333"/>
  </r>
  <r>
    <x v="0"/>
    <x v="3"/>
    <x v="2"/>
    <x v="4"/>
    <n v="2"/>
    <n v="2.166666666666667"/>
  </r>
  <r>
    <x v="0"/>
    <x v="3"/>
    <x v="2"/>
    <x v="5"/>
    <n v="4"/>
    <n v="2"/>
  </r>
  <r>
    <x v="0"/>
    <x v="3"/>
    <x v="2"/>
    <x v="6"/>
    <n v="4"/>
    <n v="3"/>
  </r>
  <r>
    <x v="0"/>
    <x v="3"/>
    <x v="2"/>
    <x v="7"/>
    <n v="2"/>
    <n v="1.5"/>
  </r>
  <r>
    <x v="0"/>
    <x v="3"/>
    <x v="2"/>
    <x v="8"/>
    <m/>
    <m/>
  </r>
  <r>
    <x v="0"/>
    <x v="3"/>
    <x v="2"/>
    <x v="9"/>
    <n v="1"/>
    <n v="0.5"/>
  </r>
  <r>
    <x v="0"/>
    <x v="3"/>
    <x v="2"/>
    <x v="10"/>
    <n v="8"/>
    <n v="6.7833333333333332"/>
  </r>
  <r>
    <x v="0"/>
    <x v="3"/>
    <x v="3"/>
    <x v="0"/>
    <n v="55"/>
    <n v="53.116666666666667"/>
  </r>
  <r>
    <x v="0"/>
    <x v="3"/>
    <x v="3"/>
    <x v="1"/>
    <n v="30"/>
    <n v="36.333333333333343"/>
  </r>
  <r>
    <x v="0"/>
    <x v="3"/>
    <x v="3"/>
    <x v="2"/>
    <n v="18"/>
    <n v="18.333333333333329"/>
  </r>
  <r>
    <x v="0"/>
    <x v="3"/>
    <x v="3"/>
    <x v="3"/>
    <n v="10"/>
    <n v="7.583333333333333"/>
  </r>
  <r>
    <x v="0"/>
    <x v="3"/>
    <x v="3"/>
    <x v="4"/>
    <n v="7"/>
    <n v="8.3333333333333339"/>
  </r>
  <r>
    <x v="0"/>
    <x v="3"/>
    <x v="3"/>
    <x v="5"/>
    <n v="12"/>
    <n v="6.5"/>
  </r>
  <r>
    <x v="0"/>
    <x v="3"/>
    <x v="3"/>
    <x v="6"/>
    <n v="8"/>
    <n v="5.5"/>
  </r>
  <r>
    <x v="0"/>
    <x v="3"/>
    <x v="3"/>
    <x v="7"/>
    <n v="5"/>
    <n v="3.75"/>
  </r>
  <r>
    <x v="0"/>
    <x v="3"/>
    <x v="3"/>
    <x v="8"/>
    <n v="3"/>
    <n v="2"/>
  </r>
  <r>
    <x v="0"/>
    <x v="3"/>
    <x v="3"/>
    <x v="9"/>
    <n v="5"/>
    <n v="2.916666666666667"/>
  </r>
  <r>
    <x v="0"/>
    <x v="3"/>
    <x v="3"/>
    <x v="10"/>
    <n v="28"/>
    <n v="19.7"/>
  </r>
  <r>
    <x v="0"/>
    <x v="3"/>
    <x v="4"/>
    <x v="0"/>
    <n v="7"/>
    <n v="5.5"/>
  </r>
  <r>
    <x v="0"/>
    <x v="3"/>
    <x v="4"/>
    <x v="1"/>
    <n v="13"/>
    <n v="13"/>
  </r>
  <r>
    <x v="0"/>
    <x v="3"/>
    <x v="4"/>
    <x v="2"/>
    <n v="2"/>
    <n v="1.75"/>
  </r>
  <r>
    <x v="0"/>
    <x v="3"/>
    <x v="4"/>
    <x v="3"/>
    <m/>
    <m/>
  </r>
  <r>
    <x v="0"/>
    <x v="3"/>
    <x v="4"/>
    <x v="4"/>
    <m/>
    <m/>
  </r>
  <r>
    <x v="0"/>
    <x v="3"/>
    <x v="4"/>
    <x v="5"/>
    <m/>
    <m/>
  </r>
  <r>
    <x v="0"/>
    <x v="3"/>
    <x v="4"/>
    <x v="6"/>
    <m/>
    <n v="2.333333333333333"/>
  </r>
  <r>
    <x v="0"/>
    <x v="3"/>
    <x v="4"/>
    <x v="7"/>
    <m/>
    <m/>
  </r>
  <r>
    <x v="0"/>
    <x v="3"/>
    <x v="4"/>
    <x v="8"/>
    <m/>
    <m/>
  </r>
  <r>
    <x v="0"/>
    <x v="3"/>
    <x v="4"/>
    <x v="9"/>
    <n v="3"/>
    <n v="1.5"/>
  </r>
  <r>
    <x v="0"/>
    <x v="3"/>
    <x v="4"/>
    <x v="10"/>
    <n v="4"/>
    <n v="2.5"/>
  </r>
  <r>
    <x v="0"/>
    <x v="4"/>
    <x v="0"/>
    <x v="0"/>
    <m/>
    <m/>
  </r>
  <r>
    <x v="0"/>
    <x v="4"/>
    <x v="0"/>
    <x v="1"/>
    <m/>
    <m/>
  </r>
  <r>
    <x v="0"/>
    <x v="4"/>
    <x v="0"/>
    <x v="2"/>
    <n v="1"/>
    <n v="0.5"/>
  </r>
  <r>
    <x v="0"/>
    <x v="4"/>
    <x v="0"/>
    <x v="3"/>
    <m/>
    <m/>
  </r>
  <r>
    <x v="0"/>
    <x v="4"/>
    <x v="0"/>
    <x v="4"/>
    <m/>
    <m/>
  </r>
  <r>
    <x v="0"/>
    <x v="4"/>
    <x v="0"/>
    <x v="5"/>
    <m/>
    <m/>
  </r>
  <r>
    <x v="0"/>
    <x v="4"/>
    <x v="0"/>
    <x v="6"/>
    <m/>
    <m/>
  </r>
  <r>
    <x v="0"/>
    <x v="4"/>
    <x v="0"/>
    <x v="7"/>
    <m/>
    <m/>
  </r>
  <r>
    <x v="0"/>
    <x v="4"/>
    <x v="0"/>
    <x v="8"/>
    <m/>
    <m/>
  </r>
  <r>
    <x v="0"/>
    <x v="4"/>
    <x v="0"/>
    <x v="9"/>
    <m/>
    <m/>
  </r>
  <r>
    <x v="0"/>
    <x v="4"/>
    <x v="0"/>
    <x v="10"/>
    <m/>
    <m/>
  </r>
  <r>
    <x v="0"/>
    <x v="4"/>
    <x v="1"/>
    <x v="0"/>
    <m/>
    <n v="1.6166666666666669"/>
  </r>
  <r>
    <x v="0"/>
    <x v="4"/>
    <x v="1"/>
    <x v="1"/>
    <m/>
    <n v="0.5"/>
  </r>
  <r>
    <x v="0"/>
    <x v="4"/>
    <x v="1"/>
    <x v="2"/>
    <m/>
    <m/>
  </r>
  <r>
    <x v="0"/>
    <x v="4"/>
    <x v="1"/>
    <x v="3"/>
    <m/>
    <n v="0.33333333333333331"/>
  </r>
  <r>
    <x v="0"/>
    <x v="4"/>
    <x v="1"/>
    <x v="4"/>
    <m/>
    <m/>
  </r>
  <r>
    <x v="0"/>
    <x v="4"/>
    <x v="1"/>
    <x v="5"/>
    <m/>
    <m/>
  </r>
  <r>
    <x v="0"/>
    <x v="4"/>
    <x v="1"/>
    <x v="6"/>
    <m/>
    <m/>
  </r>
  <r>
    <x v="0"/>
    <x v="4"/>
    <x v="1"/>
    <x v="7"/>
    <m/>
    <m/>
  </r>
  <r>
    <x v="0"/>
    <x v="4"/>
    <x v="1"/>
    <x v="8"/>
    <m/>
    <m/>
  </r>
  <r>
    <x v="0"/>
    <x v="4"/>
    <x v="1"/>
    <x v="9"/>
    <m/>
    <m/>
  </r>
  <r>
    <x v="0"/>
    <x v="4"/>
    <x v="1"/>
    <x v="10"/>
    <m/>
    <m/>
  </r>
  <r>
    <x v="0"/>
    <x v="4"/>
    <x v="2"/>
    <x v="0"/>
    <n v="2"/>
    <n v="2.166666666666667"/>
  </r>
  <r>
    <x v="0"/>
    <x v="4"/>
    <x v="2"/>
    <x v="1"/>
    <m/>
    <n v="0.95"/>
  </r>
  <r>
    <x v="0"/>
    <x v="4"/>
    <x v="2"/>
    <x v="2"/>
    <m/>
    <m/>
  </r>
  <r>
    <x v="0"/>
    <x v="4"/>
    <x v="2"/>
    <x v="3"/>
    <m/>
    <m/>
  </r>
  <r>
    <x v="0"/>
    <x v="4"/>
    <x v="2"/>
    <x v="4"/>
    <m/>
    <m/>
  </r>
  <r>
    <x v="0"/>
    <x v="4"/>
    <x v="2"/>
    <x v="5"/>
    <m/>
    <m/>
  </r>
  <r>
    <x v="0"/>
    <x v="4"/>
    <x v="2"/>
    <x v="6"/>
    <m/>
    <m/>
  </r>
  <r>
    <x v="0"/>
    <x v="4"/>
    <x v="2"/>
    <x v="7"/>
    <m/>
    <m/>
  </r>
  <r>
    <x v="0"/>
    <x v="4"/>
    <x v="2"/>
    <x v="8"/>
    <m/>
    <m/>
  </r>
  <r>
    <x v="0"/>
    <x v="4"/>
    <x v="2"/>
    <x v="9"/>
    <m/>
    <m/>
  </r>
  <r>
    <x v="0"/>
    <x v="4"/>
    <x v="2"/>
    <x v="10"/>
    <m/>
    <m/>
  </r>
  <r>
    <x v="0"/>
    <x v="4"/>
    <x v="3"/>
    <x v="0"/>
    <n v="2"/>
    <n v="3.7833333333333332"/>
  </r>
  <r>
    <x v="0"/>
    <x v="4"/>
    <x v="3"/>
    <x v="1"/>
    <m/>
    <n v="1.45"/>
  </r>
  <r>
    <x v="0"/>
    <x v="4"/>
    <x v="3"/>
    <x v="2"/>
    <n v="1"/>
    <n v="0.5"/>
  </r>
  <r>
    <x v="0"/>
    <x v="4"/>
    <x v="3"/>
    <x v="3"/>
    <m/>
    <n v="0.33333333333333331"/>
  </r>
  <r>
    <x v="0"/>
    <x v="4"/>
    <x v="3"/>
    <x v="4"/>
    <m/>
    <m/>
  </r>
  <r>
    <x v="0"/>
    <x v="4"/>
    <x v="3"/>
    <x v="5"/>
    <m/>
    <m/>
  </r>
  <r>
    <x v="0"/>
    <x v="4"/>
    <x v="3"/>
    <x v="6"/>
    <m/>
    <m/>
  </r>
  <r>
    <x v="0"/>
    <x v="4"/>
    <x v="3"/>
    <x v="7"/>
    <m/>
    <m/>
  </r>
  <r>
    <x v="0"/>
    <x v="4"/>
    <x v="3"/>
    <x v="8"/>
    <m/>
    <m/>
  </r>
  <r>
    <x v="0"/>
    <x v="4"/>
    <x v="3"/>
    <x v="9"/>
    <m/>
    <m/>
  </r>
  <r>
    <x v="0"/>
    <x v="4"/>
    <x v="3"/>
    <x v="10"/>
    <m/>
    <m/>
  </r>
  <r>
    <x v="0"/>
    <x v="4"/>
    <x v="4"/>
    <x v="0"/>
    <m/>
    <m/>
  </r>
  <r>
    <x v="0"/>
    <x v="4"/>
    <x v="4"/>
    <x v="1"/>
    <m/>
    <m/>
  </r>
  <r>
    <x v="0"/>
    <x v="4"/>
    <x v="4"/>
    <x v="2"/>
    <m/>
    <m/>
  </r>
  <r>
    <x v="0"/>
    <x v="4"/>
    <x v="4"/>
    <x v="3"/>
    <m/>
    <m/>
  </r>
  <r>
    <x v="0"/>
    <x v="4"/>
    <x v="4"/>
    <x v="4"/>
    <m/>
    <m/>
  </r>
  <r>
    <x v="0"/>
    <x v="4"/>
    <x v="4"/>
    <x v="5"/>
    <m/>
    <m/>
  </r>
  <r>
    <x v="0"/>
    <x v="4"/>
    <x v="4"/>
    <x v="6"/>
    <m/>
    <m/>
  </r>
  <r>
    <x v="0"/>
    <x v="4"/>
    <x v="4"/>
    <x v="7"/>
    <m/>
    <m/>
  </r>
  <r>
    <x v="0"/>
    <x v="4"/>
    <x v="4"/>
    <x v="8"/>
    <m/>
    <m/>
  </r>
  <r>
    <x v="0"/>
    <x v="4"/>
    <x v="4"/>
    <x v="9"/>
    <m/>
    <m/>
  </r>
  <r>
    <x v="0"/>
    <x v="4"/>
    <x v="4"/>
    <x v="10"/>
    <m/>
    <m/>
  </r>
  <r>
    <x v="0"/>
    <x v="5"/>
    <x v="0"/>
    <x v="0"/>
    <n v="36"/>
    <n v="36.75"/>
  </r>
  <r>
    <x v="0"/>
    <x v="5"/>
    <x v="0"/>
    <x v="1"/>
    <m/>
    <m/>
  </r>
  <r>
    <x v="0"/>
    <x v="5"/>
    <x v="0"/>
    <x v="2"/>
    <m/>
    <m/>
  </r>
  <r>
    <x v="0"/>
    <x v="5"/>
    <x v="0"/>
    <x v="3"/>
    <m/>
    <m/>
  </r>
  <r>
    <x v="0"/>
    <x v="5"/>
    <x v="0"/>
    <x v="4"/>
    <m/>
    <m/>
  </r>
  <r>
    <x v="0"/>
    <x v="5"/>
    <x v="0"/>
    <x v="5"/>
    <m/>
    <m/>
  </r>
  <r>
    <x v="0"/>
    <x v="5"/>
    <x v="0"/>
    <x v="6"/>
    <m/>
    <m/>
  </r>
  <r>
    <x v="0"/>
    <x v="5"/>
    <x v="0"/>
    <x v="7"/>
    <m/>
    <m/>
  </r>
  <r>
    <x v="0"/>
    <x v="5"/>
    <x v="0"/>
    <x v="8"/>
    <m/>
    <m/>
  </r>
  <r>
    <x v="0"/>
    <x v="5"/>
    <x v="0"/>
    <x v="9"/>
    <m/>
    <m/>
  </r>
  <r>
    <x v="0"/>
    <x v="5"/>
    <x v="0"/>
    <x v="10"/>
    <m/>
    <m/>
  </r>
  <r>
    <x v="0"/>
    <x v="5"/>
    <x v="1"/>
    <x v="0"/>
    <n v="25"/>
    <n v="24.083333333333329"/>
  </r>
  <r>
    <x v="0"/>
    <x v="5"/>
    <x v="1"/>
    <x v="1"/>
    <m/>
    <n v="0.5"/>
  </r>
  <r>
    <x v="0"/>
    <x v="5"/>
    <x v="1"/>
    <x v="2"/>
    <m/>
    <m/>
  </r>
  <r>
    <x v="0"/>
    <x v="5"/>
    <x v="1"/>
    <x v="3"/>
    <m/>
    <n v="0.33333333333333331"/>
  </r>
  <r>
    <x v="0"/>
    <x v="5"/>
    <x v="1"/>
    <x v="4"/>
    <n v="1"/>
    <n v="0.33333333333333331"/>
  </r>
  <r>
    <x v="0"/>
    <x v="5"/>
    <x v="1"/>
    <x v="5"/>
    <m/>
    <m/>
  </r>
  <r>
    <x v="0"/>
    <x v="5"/>
    <x v="1"/>
    <x v="6"/>
    <m/>
    <m/>
  </r>
  <r>
    <x v="0"/>
    <x v="5"/>
    <x v="1"/>
    <x v="7"/>
    <m/>
    <m/>
  </r>
  <r>
    <x v="0"/>
    <x v="5"/>
    <x v="1"/>
    <x v="8"/>
    <m/>
    <m/>
  </r>
  <r>
    <x v="0"/>
    <x v="5"/>
    <x v="1"/>
    <x v="9"/>
    <m/>
    <m/>
  </r>
  <r>
    <x v="0"/>
    <x v="5"/>
    <x v="1"/>
    <x v="10"/>
    <m/>
    <m/>
  </r>
  <r>
    <x v="0"/>
    <x v="5"/>
    <x v="2"/>
    <x v="0"/>
    <n v="33"/>
    <n v="33.666666666666657"/>
  </r>
  <r>
    <x v="0"/>
    <x v="5"/>
    <x v="2"/>
    <x v="1"/>
    <n v="1"/>
    <n v="0.75"/>
  </r>
  <r>
    <x v="0"/>
    <x v="5"/>
    <x v="2"/>
    <x v="2"/>
    <m/>
    <m/>
  </r>
  <r>
    <x v="0"/>
    <x v="5"/>
    <x v="2"/>
    <x v="3"/>
    <m/>
    <m/>
  </r>
  <r>
    <x v="0"/>
    <x v="5"/>
    <x v="2"/>
    <x v="4"/>
    <m/>
    <m/>
  </r>
  <r>
    <x v="0"/>
    <x v="5"/>
    <x v="2"/>
    <x v="5"/>
    <m/>
    <m/>
  </r>
  <r>
    <x v="0"/>
    <x v="5"/>
    <x v="2"/>
    <x v="6"/>
    <m/>
    <m/>
  </r>
  <r>
    <x v="0"/>
    <x v="5"/>
    <x v="2"/>
    <x v="7"/>
    <m/>
    <m/>
  </r>
  <r>
    <x v="0"/>
    <x v="5"/>
    <x v="2"/>
    <x v="8"/>
    <m/>
    <m/>
  </r>
  <r>
    <x v="0"/>
    <x v="5"/>
    <x v="2"/>
    <x v="9"/>
    <m/>
    <m/>
  </r>
  <r>
    <x v="0"/>
    <x v="5"/>
    <x v="2"/>
    <x v="10"/>
    <m/>
    <m/>
  </r>
  <r>
    <x v="0"/>
    <x v="5"/>
    <x v="3"/>
    <x v="0"/>
    <n v="95"/>
    <n v="95.5"/>
  </r>
  <r>
    <x v="0"/>
    <x v="5"/>
    <x v="3"/>
    <x v="1"/>
    <n v="1"/>
    <n v="0.75"/>
  </r>
  <r>
    <x v="0"/>
    <x v="5"/>
    <x v="3"/>
    <x v="2"/>
    <m/>
    <m/>
  </r>
  <r>
    <x v="0"/>
    <x v="5"/>
    <x v="3"/>
    <x v="3"/>
    <m/>
    <n v="0.33333333333333331"/>
  </r>
  <r>
    <x v="0"/>
    <x v="5"/>
    <x v="3"/>
    <x v="4"/>
    <n v="1"/>
    <n v="0.33333333333333331"/>
  </r>
  <r>
    <x v="0"/>
    <x v="5"/>
    <x v="3"/>
    <x v="5"/>
    <m/>
    <m/>
  </r>
  <r>
    <x v="0"/>
    <x v="5"/>
    <x v="3"/>
    <x v="6"/>
    <m/>
    <m/>
  </r>
  <r>
    <x v="0"/>
    <x v="5"/>
    <x v="3"/>
    <x v="7"/>
    <m/>
    <m/>
  </r>
  <r>
    <x v="0"/>
    <x v="5"/>
    <x v="3"/>
    <x v="8"/>
    <m/>
    <m/>
  </r>
  <r>
    <x v="0"/>
    <x v="5"/>
    <x v="3"/>
    <x v="9"/>
    <m/>
    <m/>
  </r>
  <r>
    <x v="0"/>
    <x v="5"/>
    <x v="3"/>
    <x v="10"/>
    <m/>
    <m/>
  </r>
  <r>
    <x v="0"/>
    <x v="5"/>
    <x v="4"/>
    <x v="0"/>
    <n v="99"/>
    <n v="99"/>
  </r>
  <r>
    <x v="0"/>
    <x v="5"/>
    <x v="4"/>
    <x v="1"/>
    <m/>
    <m/>
  </r>
  <r>
    <x v="0"/>
    <x v="5"/>
    <x v="4"/>
    <x v="2"/>
    <m/>
    <m/>
  </r>
  <r>
    <x v="0"/>
    <x v="5"/>
    <x v="4"/>
    <x v="3"/>
    <m/>
    <m/>
  </r>
  <r>
    <x v="0"/>
    <x v="5"/>
    <x v="4"/>
    <x v="4"/>
    <m/>
    <m/>
  </r>
  <r>
    <x v="0"/>
    <x v="5"/>
    <x v="4"/>
    <x v="5"/>
    <m/>
    <m/>
  </r>
  <r>
    <x v="0"/>
    <x v="5"/>
    <x v="4"/>
    <x v="6"/>
    <m/>
    <m/>
  </r>
  <r>
    <x v="0"/>
    <x v="5"/>
    <x v="4"/>
    <x v="7"/>
    <m/>
    <m/>
  </r>
  <r>
    <x v="0"/>
    <x v="5"/>
    <x v="4"/>
    <x v="8"/>
    <m/>
    <m/>
  </r>
  <r>
    <x v="0"/>
    <x v="5"/>
    <x v="4"/>
    <x v="9"/>
    <m/>
    <m/>
  </r>
  <r>
    <x v="0"/>
    <x v="5"/>
    <x v="4"/>
    <x v="10"/>
    <n v="1"/>
    <n v="0.5"/>
  </r>
  <r>
    <x v="0"/>
    <x v="6"/>
    <x v="0"/>
    <x v="0"/>
    <m/>
    <m/>
  </r>
  <r>
    <x v="0"/>
    <x v="6"/>
    <x v="0"/>
    <x v="1"/>
    <m/>
    <m/>
  </r>
  <r>
    <x v="0"/>
    <x v="6"/>
    <x v="0"/>
    <x v="2"/>
    <m/>
    <m/>
  </r>
  <r>
    <x v="0"/>
    <x v="6"/>
    <x v="0"/>
    <x v="3"/>
    <m/>
    <m/>
  </r>
  <r>
    <x v="0"/>
    <x v="6"/>
    <x v="0"/>
    <x v="4"/>
    <m/>
    <m/>
  </r>
  <r>
    <x v="0"/>
    <x v="6"/>
    <x v="0"/>
    <x v="5"/>
    <m/>
    <m/>
  </r>
  <r>
    <x v="0"/>
    <x v="6"/>
    <x v="0"/>
    <x v="6"/>
    <m/>
    <m/>
  </r>
  <r>
    <x v="0"/>
    <x v="6"/>
    <x v="0"/>
    <x v="7"/>
    <m/>
    <m/>
  </r>
  <r>
    <x v="0"/>
    <x v="6"/>
    <x v="0"/>
    <x v="8"/>
    <m/>
    <m/>
  </r>
  <r>
    <x v="0"/>
    <x v="6"/>
    <x v="0"/>
    <x v="9"/>
    <m/>
    <m/>
  </r>
  <r>
    <x v="0"/>
    <x v="6"/>
    <x v="0"/>
    <x v="10"/>
    <m/>
    <m/>
  </r>
  <r>
    <x v="0"/>
    <x v="6"/>
    <x v="1"/>
    <x v="0"/>
    <m/>
    <n v="2.0333333333333332"/>
  </r>
  <r>
    <x v="0"/>
    <x v="6"/>
    <x v="1"/>
    <x v="1"/>
    <m/>
    <n v="3"/>
  </r>
  <r>
    <x v="0"/>
    <x v="6"/>
    <x v="1"/>
    <x v="2"/>
    <m/>
    <m/>
  </r>
  <r>
    <x v="0"/>
    <x v="6"/>
    <x v="1"/>
    <x v="3"/>
    <m/>
    <m/>
  </r>
  <r>
    <x v="0"/>
    <x v="6"/>
    <x v="1"/>
    <x v="4"/>
    <m/>
    <m/>
  </r>
  <r>
    <x v="0"/>
    <x v="6"/>
    <x v="1"/>
    <x v="5"/>
    <m/>
    <m/>
  </r>
  <r>
    <x v="0"/>
    <x v="6"/>
    <x v="1"/>
    <x v="6"/>
    <m/>
    <m/>
  </r>
  <r>
    <x v="0"/>
    <x v="6"/>
    <x v="1"/>
    <x v="7"/>
    <m/>
    <m/>
  </r>
  <r>
    <x v="0"/>
    <x v="6"/>
    <x v="1"/>
    <x v="8"/>
    <m/>
    <m/>
  </r>
  <r>
    <x v="0"/>
    <x v="6"/>
    <x v="1"/>
    <x v="9"/>
    <m/>
    <m/>
  </r>
  <r>
    <x v="0"/>
    <x v="6"/>
    <x v="1"/>
    <x v="10"/>
    <m/>
    <m/>
  </r>
  <r>
    <x v="0"/>
    <x v="6"/>
    <x v="2"/>
    <x v="0"/>
    <m/>
    <n v="1.833333333333333"/>
  </r>
  <r>
    <x v="0"/>
    <x v="6"/>
    <x v="2"/>
    <x v="1"/>
    <m/>
    <n v="1.083333333333333"/>
  </r>
  <r>
    <x v="0"/>
    <x v="6"/>
    <x v="2"/>
    <x v="2"/>
    <m/>
    <n v="0.2"/>
  </r>
  <r>
    <x v="0"/>
    <x v="6"/>
    <x v="2"/>
    <x v="3"/>
    <m/>
    <m/>
  </r>
  <r>
    <x v="0"/>
    <x v="6"/>
    <x v="2"/>
    <x v="4"/>
    <m/>
    <m/>
  </r>
  <r>
    <x v="0"/>
    <x v="6"/>
    <x v="2"/>
    <x v="5"/>
    <m/>
    <m/>
  </r>
  <r>
    <x v="0"/>
    <x v="6"/>
    <x v="2"/>
    <x v="6"/>
    <m/>
    <m/>
  </r>
  <r>
    <x v="0"/>
    <x v="6"/>
    <x v="2"/>
    <x v="7"/>
    <m/>
    <m/>
  </r>
  <r>
    <x v="0"/>
    <x v="6"/>
    <x v="2"/>
    <x v="8"/>
    <m/>
    <m/>
  </r>
  <r>
    <x v="0"/>
    <x v="6"/>
    <x v="2"/>
    <x v="9"/>
    <m/>
    <m/>
  </r>
  <r>
    <x v="0"/>
    <x v="6"/>
    <x v="2"/>
    <x v="10"/>
    <m/>
    <m/>
  </r>
  <r>
    <x v="0"/>
    <x v="6"/>
    <x v="3"/>
    <x v="0"/>
    <m/>
    <n v="3.8666666666666671"/>
  </r>
  <r>
    <x v="0"/>
    <x v="6"/>
    <x v="3"/>
    <x v="1"/>
    <m/>
    <n v="4.083333333333333"/>
  </r>
  <r>
    <x v="0"/>
    <x v="6"/>
    <x v="3"/>
    <x v="2"/>
    <m/>
    <n v="0.2"/>
  </r>
  <r>
    <x v="0"/>
    <x v="6"/>
    <x v="3"/>
    <x v="3"/>
    <m/>
    <m/>
  </r>
  <r>
    <x v="0"/>
    <x v="6"/>
    <x v="3"/>
    <x v="4"/>
    <m/>
    <m/>
  </r>
  <r>
    <x v="0"/>
    <x v="6"/>
    <x v="3"/>
    <x v="5"/>
    <m/>
    <m/>
  </r>
  <r>
    <x v="0"/>
    <x v="6"/>
    <x v="3"/>
    <x v="6"/>
    <m/>
    <m/>
  </r>
  <r>
    <x v="0"/>
    <x v="6"/>
    <x v="3"/>
    <x v="7"/>
    <m/>
    <m/>
  </r>
  <r>
    <x v="0"/>
    <x v="6"/>
    <x v="3"/>
    <x v="8"/>
    <m/>
    <m/>
  </r>
  <r>
    <x v="0"/>
    <x v="6"/>
    <x v="3"/>
    <x v="9"/>
    <m/>
    <m/>
  </r>
  <r>
    <x v="0"/>
    <x v="6"/>
    <x v="3"/>
    <x v="10"/>
    <m/>
    <m/>
  </r>
  <r>
    <x v="0"/>
    <x v="6"/>
    <x v="4"/>
    <x v="0"/>
    <m/>
    <n v="1"/>
  </r>
  <r>
    <x v="0"/>
    <x v="6"/>
    <x v="4"/>
    <x v="1"/>
    <m/>
    <m/>
  </r>
  <r>
    <x v="0"/>
    <x v="6"/>
    <x v="4"/>
    <x v="2"/>
    <m/>
    <m/>
  </r>
  <r>
    <x v="0"/>
    <x v="6"/>
    <x v="4"/>
    <x v="3"/>
    <m/>
    <m/>
  </r>
  <r>
    <x v="0"/>
    <x v="6"/>
    <x v="4"/>
    <x v="4"/>
    <m/>
    <m/>
  </r>
  <r>
    <x v="0"/>
    <x v="6"/>
    <x v="4"/>
    <x v="5"/>
    <m/>
    <m/>
  </r>
  <r>
    <x v="0"/>
    <x v="6"/>
    <x v="4"/>
    <x v="6"/>
    <m/>
    <m/>
  </r>
  <r>
    <x v="0"/>
    <x v="6"/>
    <x v="4"/>
    <x v="7"/>
    <m/>
    <m/>
  </r>
  <r>
    <x v="0"/>
    <x v="6"/>
    <x v="4"/>
    <x v="8"/>
    <m/>
    <m/>
  </r>
  <r>
    <x v="0"/>
    <x v="6"/>
    <x v="4"/>
    <x v="9"/>
    <m/>
    <m/>
  </r>
  <r>
    <x v="0"/>
    <x v="6"/>
    <x v="4"/>
    <x v="10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x v="0"/>
    <s v="direct"/>
    <x v="0"/>
    <x v="0"/>
    <x v="0"/>
    <x v="0"/>
    <n v="0"/>
    <n v="0"/>
    <n v="0"/>
    <n v="0"/>
    <n v="0"/>
    <n v="0"/>
    <n v="0"/>
    <n v="6"/>
    <n v="0"/>
    <n v="0"/>
    <n v="0"/>
    <n v="0"/>
    <x v="0"/>
  </r>
  <r>
    <x v="0"/>
    <s v="direct"/>
    <x v="0"/>
    <x v="1"/>
    <x v="1"/>
    <x v="1"/>
    <n v="0"/>
    <n v="0"/>
    <n v="0"/>
    <n v="0"/>
    <n v="0"/>
    <n v="0"/>
    <n v="0"/>
    <n v="19"/>
    <n v="0"/>
    <n v="0"/>
    <n v="0"/>
    <n v="0"/>
    <x v="0"/>
  </r>
  <r>
    <x v="1"/>
    <s v="other"/>
    <x v="1"/>
    <x v="0"/>
    <x v="0"/>
    <x v="0"/>
    <n v="0"/>
    <n v="0"/>
    <n v="0"/>
    <n v="0"/>
    <n v="0"/>
    <n v="0"/>
    <n v="0"/>
    <n v="157"/>
    <n v="156"/>
    <n v="60.783333333333331"/>
    <n v="114.6223070888234"/>
    <n v="0.14052277638610869"/>
    <x v="0"/>
  </r>
  <r>
    <x v="1"/>
    <s v="other"/>
    <x v="1"/>
    <x v="1"/>
    <x v="1"/>
    <x v="1"/>
    <n v="0"/>
    <n v="0"/>
    <n v="0"/>
    <n v="0"/>
    <n v="0"/>
    <n v="0"/>
    <n v="0"/>
    <n v="489"/>
    <n v="487"/>
    <n v="195.59047619047621"/>
    <n v="186.29556282275871"/>
    <n v="0.73860225703902715"/>
    <x v="0"/>
  </r>
  <r>
    <x v="1"/>
    <s v="other"/>
    <x v="1"/>
    <x v="1"/>
    <x v="2"/>
    <x v="1"/>
    <n v="0"/>
    <n v="0"/>
    <n v="0"/>
    <n v="0"/>
    <n v="0"/>
    <n v="0"/>
    <n v="0"/>
    <n v="5"/>
    <n v="5"/>
    <n v="1.833333333333333"/>
    <n v="2.1875"/>
    <n v="0.7142857142857143"/>
    <x v="0"/>
  </r>
  <r>
    <x v="2"/>
    <s v="Эвалар_ЛАБоратория_Эвалар_Медиаплан_Арена_Март_2025"/>
    <x v="2"/>
    <x v="0"/>
    <x v="0"/>
    <x v="0"/>
    <n v="3"/>
    <n v="2"/>
    <n v="2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2"/>
    <x v="1"/>
    <x v="1"/>
    <x v="1"/>
    <n v="1"/>
    <n v="0"/>
    <n v="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2"/>
    <x v="1"/>
    <x v="2"/>
    <x v="1"/>
    <n v="13"/>
    <n v="0"/>
    <n v="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3"/>
    <x v="0"/>
    <x v="0"/>
    <x v="0"/>
    <n v="2"/>
    <n v="1"/>
    <n v="1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3"/>
    <x v="1"/>
    <x v="1"/>
    <x v="1"/>
    <n v="0"/>
    <n v="0"/>
    <n v="0"/>
    <n v="1"/>
    <n v="1"/>
    <n v="1"/>
    <n v="0"/>
    <n v="0"/>
    <n v="0"/>
    <n v="0"/>
    <n v="0"/>
    <n v="0"/>
    <x v="1"/>
  </r>
  <r>
    <x v="2"/>
    <s v="Эвалар_ЛАБоратория_Эвалар_Медиаплан_Арена_Март_2025"/>
    <x v="3"/>
    <x v="1"/>
    <x v="2"/>
    <x v="1"/>
    <n v="26"/>
    <n v="0"/>
    <n v="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4"/>
    <x v="1"/>
    <x v="2"/>
    <x v="1"/>
    <n v="2"/>
    <n v="0"/>
    <n v="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5"/>
    <x v="0"/>
    <x v="0"/>
    <x v="0"/>
    <n v="2108658"/>
    <n v="935159"/>
    <n v="317058"/>
    <n v="6871"/>
    <n v="5032"/>
    <n v="4985"/>
    <n v="3.2584705533092611E-3"/>
    <n v="624"/>
    <n v="624"/>
    <n v="626.16666666666663"/>
    <n v="474.11042726955583"/>
    <n v="0.58124212682173937"/>
    <x v="0"/>
  </r>
  <r>
    <x v="2"/>
    <s v="Эвалар_ЛАБоратория_Эвалар_Медиаплан_Арена_Март_2025"/>
    <x v="5"/>
    <x v="1"/>
    <x v="1"/>
    <x v="2"/>
    <n v="176"/>
    <n v="21"/>
    <n v="14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5"/>
    <x v="1"/>
    <x v="1"/>
    <x v="1"/>
    <n v="1609862"/>
    <n v="866227"/>
    <n v="411633"/>
    <n v="1002"/>
    <n v="468"/>
    <n v="421"/>
    <n v="6.2241359818419222E-4"/>
    <n v="0"/>
    <n v="0"/>
    <n v="13.55714285714286"/>
    <n v="18.185650374931701"/>
    <n v="7.2100280914507486E-2"/>
    <x v="1"/>
  </r>
  <r>
    <x v="2"/>
    <s v="Эвалар_ЛАБоратория_Эвалар_Медиаплан_Арена_Март_2025"/>
    <x v="5"/>
    <x v="1"/>
    <x v="3"/>
    <x v="1"/>
    <n v="395"/>
    <n v="217"/>
    <n v="101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5"/>
    <x v="1"/>
    <x v="2"/>
    <x v="1"/>
    <n v="955710"/>
    <n v="42641"/>
    <n v="21356"/>
    <n v="6858"/>
    <n v="38"/>
    <n v="29"/>
    <n v="7.1758169319144933E-3"/>
    <n v="0"/>
    <n v="0"/>
    <n v="0.66666666666666663"/>
    <n v="0.87500000000000044"/>
    <n v="0.28571428571428581"/>
    <x v="1"/>
  </r>
  <r>
    <x v="2"/>
    <s v="Эвалар_ЛАБоратория_Эвалар_Медиаплан_Арена_Март_2025"/>
    <x v="5"/>
    <x v="2"/>
    <x v="4"/>
    <x v="2"/>
    <n v="158"/>
    <n v="138"/>
    <n v="106"/>
    <n v="2"/>
    <n v="0"/>
    <n v="0"/>
    <n v="1.2658227848101271E-2"/>
    <n v="0"/>
    <n v="0"/>
    <n v="0"/>
    <n v="0"/>
    <n v="0"/>
    <x v="1"/>
  </r>
  <r>
    <x v="2"/>
    <s v="Эвалар_ЛАБоратория_Эвалар_Медиаплан_Арена_Март_2025"/>
    <x v="5"/>
    <x v="2"/>
    <x v="4"/>
    <x v="3"/>
    <n v="238"/>
    <n v="42"/>
    <n v="23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5"/>
    <x v="3"/>
    <x v="1"/>
    <x v="2"/>
    <n v="5"/>
    <n v="3"/>
    <n v="1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5"/>
    <x v="3"/>
    <x v="1"/>
    <x v="3"/>
    <n v="7522"/>
    <n v="7246"/>
    <n v="2836"/>
    <n v="1"/>
    <n v="1"/>
    <n v="1"/>
    <n v="1.329433661260303E-4"/>
    <n v="0"/>
    <n v="0"/>
    <n v="0"/>
    <n v="0"/>
    <n v="0"/>
    <x v="1"/>
  </r>
  <r>
    <x v="2"/>
    <s v="Эвалар_ЛАБоратория_Эвалар_Медиаплан_Арена_Март_2025"/>
    <x v="5"/>
    <x v="3"/>
    <x v="4"/>
    <x v="3"/>
    <n v="7255"/>
    <n v="6897"/>
    <n v="2614"/>
    <n v="1"/>
    <n v="1"/>
    <n v="1"/>
    <n v="1.3783597518952451E-4"/>
    <n v="0"/>
    <n v="0"/>
    <n v="0"/>
    <n v="0"/>
    <n v="0"/>
    <x v="1"/>
  </r>
  <r>
    <x v="2"/>
    <s v="Эвалар_ЛАБоратория_Эвалар_Медиаплан_Арена_Март_2025"/>
    <x v="6"/>
    <x v="0"/>
    <x v="0"/>
    <x v="0"/>
    <n v="3293972"/>
    <n v="1462200"/>
    <n v="306241"/>
    <n v="1893"/>
    <n v="1118"/>
    <n v="1009"/>
    <n v="5.7468612362218013E-4"/>
    <n v="0"/>
    <n v="0"/>
    <n v="38.85"/>
    <n v="105.11084157963499"/>
    <n v="0.12886206587697441"/>
    <x v="1"/>
  </r>
  <r>
    <x v="2"/>
    <s v="Эвалар_ЛАБоратория_Эвалар_Медиаплан_Арена_Март_2025"/>
    <x v="6"/>
    <x v="1"/>
    <x v="1"/>
    <x v="2"/>
    <n v="694073"/>
    <n v="456431"/>
    <n v="33022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6"/>
    <x v="1"/>
    <x v="1"/>
    <x v="1"/>
    <n v="6601277"/>
    <n v="2331442"/>
    <n v="476428"/>
    <n v="26952"/>
    <n v="13668"/>
    <n v="12166"/>
    <n v="4.082846394720294E-3"/>
    <n v="0"/>
    <n v="2"/>
    <n v="88.757142857142853"/>
    <n v="141.10800185224909"/>
    <n v="0.55944804629348943"/>
    <x v="1"/>
  </r>
  <r>
    <x v="2"/>
    <s v="Эвалар_ЛАБоратория_Эвалар_Медиаплан_Арена_Март_2025"/>
    <x v="6"/>
    <x v="1"/>
    <x v="3"/>
    <x v="2"/>
    <n v="594"/>
    <n v="0"/>
    <n v="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6"/>
    <x v="1"/>
    <x v="3"/>
    <x v="1"/>
    <n v="860"/>
    <n v="622"/>
    <n v="122"/>
    <n v="124"/>
    <n v="78"/>
    <n v="62"/>
    <n v="0.14418604651162789"/>
    <n v="0"/>
    <n v="0"/>
    <n v="0"/>
    <n v="0"/>
    <n v="0"/>
    <x v="1"/>
  </r>
  <r>
    <x v="2"/>
    <s v="Эвалар_ЛАБоратория_Эвалар_Медиаплан_Арена_Март_2025"/>
    <x v="6"/>
    <x v="1"/>
    <x v="2"/>
    <x v="1"/>
    <n v="809056"/>
    <n v="197635"/>
    <n v="25611"/>
    <n v="1284"/>
    <n v="109"/>
    <n v="101"/>
    <n v="1.5870347664438561E-3"/>
    <n v="0"/>
    <n v="0"/>
    <n v="0.66666666666666663"/>
    <n v="0.87500000000000044"/>
    <n v="0.28571428571428581"/>
    <x v="1"/>
  </r>
  <r>
    <x v="2"/>
    <s v="Эвалар_ЛАБоратория_Эвалар_Медиаплан_Арена_Март_2025"/>
    <x v="6"/>
    <x v="2"/>
    <x v="4"/>
    <x v="2"/>
    <n v="12"/>
    <n v="11"/>
    <n v="11"/>
    <n v="442"/>
    <n v="0"/>
    <n v="0"/>
    <n v="36.833333333333343"/>
    <n v="0"/>
    <n v="0"/>
    <n v="0"/>
    <n v="0"/>
    <n v="0"/>
    <x v="1"/>
  </r>
  <r>
    <x v="2"/>
    <s v="Эвалар_ЛАБоратория_Эвалар_Медиаплан_Арена_Март_2025"/>
    <x v="6"/>
    <x v="2"/>
    <x v="4"/>
    <x v="3"/>
    <n v="71"/>
    <n v="13"/>
    <n v="6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6"/>
    <x v="3"/>
    <x v="1"/>
    <x v="2"/>
    <n v="1843"/>
    <n v="117"/>
    <n v="29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6"/>
    <x v="3"/>
    <x v="1"/>
    <x v="3"/>
    <n v="2049"/>
    <n v="1282"/>
    <n v="252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6"/>
    <x v="3"/>
    <x v="4"/>
    <x v="2"/>
    <n v="55"/>
    <n v="16"/>
    <n v="1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6"/>
    <x v="3"/>
    <x v="4"/>
    <x v="3"/>
    <n v="1940"/>
    <n v="1656"/>
    <n v="481"/>
    <n v="1"/>
    <n v="1"/>
    <n v="1"/>
    <n v="5.1546391752577321E-4"/>
    <n v="0"/>
    <n v="0"/>
    <n v="0"/>
    <n v="0"/>
    <n v="0"/>
    <x v="1"/>
  </r>
  <r>
    <x v="2"/>
    <s v="Эвалар_ЛАБоратория_Эвалар_Медиаплан_Арена_Март_2025"/>
    <x v="7"/>
    <x v="0"/>
    <x v="0"/>
    <x v="0"/>
    <n v="904376"/>
    <n v="427554"/>
    <n v="98210"/>
    <n v="888"/>
    <n v="520"/>
    <n v="439"/>
    <n v="9.8189248719559121E-4"/>
    <n v="35"/>
    <n v="35"/>
    <n v="31.85"/>
    <n v="52.353399034412718"/>
    <n v="6.4183361619693402E-2"/>
    <x v="0"/>
  </r>
  <r>
    <x v="2"/>
    <s v="Эвалар_ЛАБоратория_Эвалар_Медиаплан_Арена_Март_2025"/>
    <x v="7"/>
    <x v="1"/>
    <x v="1"/>
    <x v="2"/>
    <n v="363062"/>
    <n v="261444"/>
    <n v="15277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7"/>
    <x v="1"/>
    <x v="1"/>
    <x v="1"/>
    <n v="2268867"/>
    <n v="773816"/>
    <n v="196998"/>
    <n v="14263"/>
    <n v="6578"/>
    <n v="5626"/>
    <n v="6.2863975720040006E-3"/>
    <n v="82"/>
    <n v="90"/>
    <n v="158.1"/>
    <n v="108.5650879187115"/>
    <n v="0.43042581238872529"/>
    <x v="0"/>
  </r>
  <r>
    <x v="2"/>
    <s v="Эвалар_ЛАБоратория_Эвалар_Медиаплан_Арена_Март_2025"/>
    <x v="7"/>
    <x v="1"/>
    <x v="3"/>
    <x v="2"/>
    <n v="4"/>
    <n v="0"/>
    <n v="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7"/>
    <x v="1"/>
    <x v="3"/>
    <x v="1"/>
    <n v="310"/>
    <n v="218"/>
    <n v="36"/>
    <n v="42"/>
    <n v="28"/>
    <n v="21"/>
    <n v="0.13548387096774189"/>
    <n v="0"/>
    <n v="0"/>
    <n v="0"/>
    <n v="0"/>
    <n v="0"/>
    <x v="1"/>
  </r>
  <r>
    <x v="2"/>
    <s v="Эвалар_ЛАБоратория_Эвалар_Медиаплан_Арена_Март_2025"/>
    <x v="7"/>
    <x v="1"/>
    <x v="2"/>
    <x v="1"/>
    <n v="368647"/>
    <n v="123657"/>
    <n v="17961"/>
    <n v="864"/>
    <n v="86"/>
    <n v="75"/>
    <n v="2.3437054960436408E-3"/>
    <n v="2"/>
    <n v="2"/>
    <n v="2"/>
    <n v="0.87500000000000044"/>
    <n v="0.28571428571428581"/>
    <x v="0"/>
  </r>
  <r>
    <x v="2"/>
    <s v="Эвалар_ЛАБоратория_Эвалар_Медиаплан_Арена_Март_2025"/>
    <x v="7"/>
    <x v="2"/>
    <x v="4"/>
    <x v="2"/>
    <n v="0"/>
    <n v="0"/>
    <n v="0"/>
    <n v="55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7"/>
    <x v="2"/>
    <x v="4"/>
    <x v="3"/>
    <n v="2"/>
    <n v="2"/>
    <n v="1"/>
    <n v="12"/>
    <n v="0"/>
    <n v="0"/>
    <n v="6"/>
    <n v="0"/>
    <n v="0"/>
    <n v="0"/>
    <n v="0"/>
    <n v="0"/>
    <x v="1"/>
  </r>
  <r>
    <x v="2"/>
    <s v="Эвалар_ЛАБоратория_Эвалар_Медиаплан_Арена_Март_2025"/>
    <x v="7"/>
    <x v="3"/>
    <x v="1"/>
    <x v="2"/>
    <n v="214"/>
    <n v="132"/>
    <n v="11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7"/>
    <x v="3"/>
    <x v="1"/>
    <x v="3"/>
    <n v="336"/>
    <n v="126"/>
    <n v="29"/>
    <n v="1"/>
    <n v="1"/>
    <n v="1"/>
    <n v="2.976190476190476E-3"/>
    <n v="0"/>
    <n v="0"/>
    <n v="0"/>
    <n v="0"/>
    <n v="0"/>
    <x v="1"/>
  </r>
  <r>
    <x v="2"/>
    <s v="Эвалар_ЛАБоратория_Эвалар_Медиаплан_Арена_Март_2025"/>
    <x v="7"/>
    <x v="3"/>
    <x v="4"/>
    <x v="3"/>
    <n v="19"/>
    <n v="17"/>
    <n v="5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8"/>
    <x v="0"/>
    <x v="0"/>
    <x v="0"/>
    <n v="4531429"/>
    <n v="2025718"/>
    <n v="376317"/>
    <n v="3318"/>
    <n v="1815"/>
    <n v="1609"/>
    <n v="7.3221935067282313E-4"/>
    <n v="15"/>
    <n v="20"/>
    <n v="69.349999999999994"/>
    <n v="128.40443606438549"/>
    <n v="0.15741916485835111"/>
    <x v="0"/>
  </r>
  <r>
    <x v="2"/>
    <s v="Эвалар_ЛАБоратория_Эвалар_Медиаплан_Арена_Март_2025"/>
    <x v="8"/>
    <x v="1"/>
    <x v="1"/>
    <x v="2"/>
    <n v="1922722"/>
    <n v="1351723"/>
    <n v="84550"/>
    <n v="70"/>
    <n v="0"/>
    <n v="0"/>
    <n v="3.6406719224099998E-5"/>
    <n v="0"/>
    <n v="0"/>
    <n v="0"/>
    <n v="0"/>
    <n v="0"/>
    <x v="1"/>
  </r>
  <r>
    <x v="2"/>
    <s v="Эвалар_ЛАБоратория_Эвалар_Медиаплан_Арена_Март_2025"/>
    <x v="8"/>
    <x v="1"/>
    <x v="1"/>
    <x v="1"/>
    <n v="9776844"/>
    <n v="3400225"/>
    <n v="570198"/>
    <n v="43278"/>
    <n v="20319"/>
    <n v="17329"/>
    <n v="4.4265818294738054E-3"/>
    <n v="70"/>
    <n v="80"/>
    <n v="181.59047619047621"/>
    <n v="169.56130377555019"/>
    <n v="0.67225627802124888"/>
    <x v="0"/>
  </r>
  <r>
    <x v="2"/>
    <s v="Эвалар_ЛАБоратория_Эвалар_Медиаплан_Арена_Март_2025"/>
    <x v="8"/>
    <x v="1"/>
    <x v="3"/>
    <x v="2"/>
    <n v="774"/>
    <n v="5"/>
    <n v="1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8"/>
    <x v="1"/>
    <x v="3"/>
    <x v="1"/>
    <n v="1164"/>
    <n v="854"/>
    <n v="151"/>
    <n v="279"/>
    <n v="193"/>
    <n v="144"/>
    <n v="0.23969072164948449"/>
    <n v="0"/>
    <n v="0"/>
    <n v="0"/>
    <n v="0"/>
    <n v="0"/>
    <x v="1"/>
  </r>
  <r>
    <x v="2"/>
    <s v="Эвалар_ЛАБоратория_Эвалар_Медиаплан_Арена_Март_2025"/>
    <x v="8"/>
    <x v="1"/>
    <x v="2"/>
    <x v="2"/>
    <n v="10"/>
    <n v="3"/>
    <n v="3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8"/>
    <x v="1"/>
    <x v="2"/>
    <x v="1"/>
    <n v="1514814"/>
    <n v="608141"/>
    <n v="52820"/>
    <n v="1941"/>
    <n v="118"/>
    <n v="99"/>
    <n v="1.281345432508546E-3"/>
    <n v="0"/>
    <n v="0"/>
    <n v="1.166666666666667"/>
    <n v="1.3125"/>
    <n v="0.4285714285714286"/>
    <x v="1"/>
  </r>
  <r>
    <x v="2"/>
    <s v="Эвалар_ЛАБоратория_Эвалар_Медиаплан_Арена_Март_2025"/>
    <x v="8"/>
    <x v="2"/>
    <x v="4"/>
    <x v="2"/>
    <n v="4"/>
    <n v="4"/>
    <n v="4"/>
    <n v="575"/>
    <n v="0"/>
    <n v="0"/>
    <n v="143.75"/>
    <n v="0"/>
    <n v="0"/>
    <n v="0"/>
    <n v="0"/>
    <n v="0"/>
    <x v="1"/>
  </r>
  <r>
    <x v="2"/>
    <s v="Эвалар_ЛАБоратория_Эвалар_Медиаплан_Арена_Март_2025"/>
    <x v="8"/>
    <x v="2"/>
    <x v="4"/>
    <x v="3"/>
    <n v="118"/>
    <n v="26"/>
    <n v="14"/>
    <n v="32"/>
    <n v="0"/>
    <n v="0"/>
    <n v="0.2711864406779661"/>
    <n v="0"/>
    <n v="0"/>
    <n v="0"/>
    <n v="0"/>
    <n v="0"/>
    <x v="1"/>
  </r>
  <r>
    <x v="2"/>
    <s v="Эвалар_ЛАБоратория_Эвалар_Медиаплан_Арена_Март_2025"/>
    <x v="8"/>
    <x v="3"/>
    <x v="1"/>
    <x v="2"/>
    <n v="8737"/>
    <n v="673"/>
    <n v="79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8"/>
    <x v="3"/>
    <x v="1"/>
    <x v="3"/>
    <n v="5505"/>
    <n v="4118"/>
    <n v="453"/>
    <n v="4"/>
    <n v="2"/>
    <n v="2"/>
    <n v="7.2661217075386012E-4"/>
    <n v="0"/>
    <n v="0"/>
    <n v="0"/>
    <n v="0"/>
    <n v="0"/>
    <x v="1"/>
  </r>
  <r>
    <x v="2"/>
    <s v="Эвалар_ЛАБоратория_Эвалар_Медиаплан_Арена_Март_2025"/>
    <x v="8"/>
    <x v="3"/>
    <x v="4"/>
    <x v="2"/>
    <n v="261"/>
    <n v="57"/>
    <n v="3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8"/>
    <x v="3"/>
    <x v="4"/>
    <x v="3"/>
    <n v="3098"/>
    <n v="2386"/>
    <n v="62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9"/>
    <x v="0"/>
    <x v="0"/>
    <x v="0"/>
    <n v="675430"/>
    <n v="285579"/>
    <n v="143324"/>
    <n v="1446"/>
    <n v="893"/>
    <n v="890"/>
    <n v="2.1408584161201009E-3"/>
    <n v="0"/>
    <n v="0"/>
    <n v="1.9"/>
    <n v="5.8082696444517712"/>
    <n v="7.1207271705413522E-3"/>
    <x v="1"/>
  </r>
  <r>
    <x v="2"/>
    <s v="Эвалар_ЛАБоратория_Эвалар_Медиаплан_Арена_Март_2025"/>
    <x v="9"/>
    <x v="1"/>
    <x v="1"/>
    <x v="2"/>
    <n v="87"/>
    <n v="8"/>
    <n v="6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9"/>
    <x v="1"/>
    <x v="1"/>
    <x v="1"/>
    <n v="613463"/>
    <n v="332835"/>
    <n v="192960"/>
    <n v="459"/>
    <n v="234"/>
    <n v="214"/>
    <n v="7.4821138357162534E-4"/>
    <n v="0"/>
    <n v="0"/>
    <n v="5.7571428571428571"/>
    <n v="9.0669458141384425"/>
    <n v="3.5947537028268362E-2"/>
    <x v="1"/>
  </r>
  <r>
    <x v="2"/>
    <s v="Эвалар_ЛАБоратория_Эвалар_Медиаплан_Арена_Март_2025"/>
    <x v="9"/>
    <x v="1"/>
    <x v="3"/>
    <x v="1"/>
    <n v="184"/>
    <n v="95"/>
    <n v="54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9"/>
    <x v="1"/>
    <x v="2"/>
    <x v="1"/>
    <n v="400134"/>
    <n v="19438"/>
    <n v="11135"/>
    <n v="1756"/>
    <n v="20"/>
    <n v="19"/>
    <n v="4.3885298425027624E-3"/>
    <n v="0"/>
    <n v="0"/>
    <n v="0.66666666666666663"/>
    <n v="0.87500000000000044"/>
    <n v="0.28571428571428581"/>
    <x v="1"/>
  </r>
  <r>
    <x v="2"/>
    <s v="Эвалар_ЛАБоратория_Эвалар_Медиаплан_Арена_Март_2025"/>
    <x v="9"/>
    <x v="2"/>
    <x v="4"/>
    <x v="2"/>
    <n v="113"/>
    <n v="101"/>
    <n v="75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9"/>
    <x v="2"/>
    <x v="4"/>
    <x v="3"/>
    <n v="95"/>
    <n v="25"/>
    <n v="12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9"/>
    <x v="3"/>
    <x v="1"/>
    <x v="3"/>
    <n v="1870"/>
    <n v="1778"/>
    <n v="1026"/>
    <n v="1"/>
    <n v="1"/>
    <n v="1"/>
    <n v="5.3475935828877007E-4"/>
    <n v="0"/>
    <n v="0"/>
    <n v="0"/>
    <n v="0"/>
    <n v="0"/>
    <x v="1"/>
  </r>
  <r>
    <x v="2"/>
    <s v="Эвалар_ЛАБоратория_Эвалар_Медиаплан_Арена_Март_2025"/>
    <x v="9"/>
    <x v="3"/>
    <x v="4"/>
    <x v="3"/>
    <n v="1987"/>
    <n v="1894"/>
    <n v="977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0"/>
    <x v="0"/>
    <x v="0"/>
    <x v="0"/>
    <n v="1093154"/>
    <n v="474245"/>
    <n v="204662"/>
    <n v="3312"/>
    <n v="2376"/>
    <n v="2371"/>
    <n v="3.0297652480803252E-3"/>
    <n v="275"/>
    <n v="277"/>
    <n v="278.33333333333331"/>
    <n v="215.431795084161"/>
    <n v="0.26411153933248138"/>
    <x v="0"/>
  </r>
  <r>
    <x v="2"/>
    <s v="Эвалар_ЛАБоратория_Эвалар_Медиаплан_Арена_Март_2025"/>
    <x v="10"/>
    <x v="1"/>
    <x v="1"/>
    <x v="2"/>
    <n v="227"/>
    <n v="21"/>
    <n v="16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0"/>
    <x v="1"/>
    <x v="1"/>
    <x v="1"/>
    <n v="886533"/>
    <n v="463358"/>
    <n v="246867"/>
    <n v="522"/>
    <n v="238"/>
    <n v="217"/>
    <n v="5.8881056881131331E-4"/>
    <n v="0"/>
    <n v="1"/>
    <n v="8.6571428571428566"/>
    <n v="12.5888036115088"/>
    <n v="4.9910575539191322E-2"/>
    <x v="1"/>
  </r>
  <r>
    <x v="2"/>
    <s v="Эвалар_ЛАБоратория_Эвалар_Медиаплан_Арена_Март_2025"/>
    <x v="10"/>
    <x v="1"/>
    <x v="3"/>
    <x v="1"/>
    <n v="223"/>
    <n v="127"/>
    <n v="72"/>
    <n v="1"/>
    <n v="0"/>
    <n v="0"/>
    <n v="4.4843049327354259E-3"/>
    <n v="0"/>
    <n v="0"/>
    <n v="0"/>
    <n v="0"/>
    <n v="0"/>
    <x v="1"/>
  </r>
  <r>
    <x v="2"/>
    <s v="Эвалар_ЛАБоратория_Эвалар_Медиаплан_Арена_Март_2025"/>
    <x v="10"/>
    <x v="1"/>
    <x v="2"/>
    <x v="2"/>
    <n v="0"/>
    <n v="0"/>
    <n v="0"/>
    <n v="2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0"/>
    <x v="1"/>
    <x v="2"/>
    <x v="1"/>
    <n v="543514"/>
    <n v="23613"/>
    <n v="13273"/>
    <n v="2999"/>
    <n v="16"/>
    <n v="15"/>
    <n v="5.5177971496594381E-3"/>
    <n v="0"/>
    <n v="0"/>
    <n v="0"/>
    <n v="0"/>
    <n v="0"/>
    <x v="1"/>
  </r>
  <r>
    <x v="2"/>
    <s v="Эвалар_ЛАБоратория_Эвалар_Медиаплан_Арена_Март_2025"/>
    <x v="10"/>
    <x v="2"/>
    <x v="4"/>
    <x v="2"/>
    <n v="128"/>
    <n v="113"/>
    <n v="72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0"/>
    <x v="2"/>
    <x v="4"/>
    <x v="3"/>
    <n v="153"/>
    <n v="26"/>
    <n v="19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0"/>
    <x v="3"/>
    <x v="1"/>
    <x v="2"/>
    <n v="3"/>
    <n v="0"/>
    <n v="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0"/>
    <x v="3"/>
    <x v="1"/>
    <x v="3"/>
    <n v="6025"/>
    <n v="5828"/>
    <n v="2503"/>
    <n v="1"/>
    <n v="1"/>
    <n v="1"/>
    <n v="1.659751037344398E-4"/>
    <n v="0"/>
    <n v="0"/>
    <n v="0"/>
    <n v="0"/>
    <n v="0"/>
    <x v="1"/>
  </r>
  <r>
    <x v="2"/>
    <s v="Эвалар_ЛАБоратория_Эвалар_Медиаплан_Арена_Март_2025"/>
    <x v="10"/>
    <x v="3"/>
    <x v="4"/>
    <x v="3"/>
    <n v="3484"/>
    <n v="3309"/>
    <n v="179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1"/>
    <x v="0"/>
    <x v="0"/>
    <x v="0"/>
    <n v="127403"/>
    <n v="56757"/>
    <n v="26326"/>
    <n v="92"/>
    <n v="64"/>
    <n v="61"/>
    <n v="7.2211800350070255E-4"/>
    <n v="0"/>
    <n v="0"/>
    <n v="4.7666666666666666"/>
    <n v="16.158524234574909"/>
    <n v="1.980976256205624E-2"/>
    <x v="1"/>
  </r>
  <r>
    <x v="2"/>
    <s v="Эвалар_ЛАБоратория_Эвалар_Медиаплан_Арена_Март_2025"/>
    <x v="11"/>
    <x v="1"/>
    <x v="1"/>
    <x v="2"/>
    <n v="18247"/>
    <n v="14339"/>
    <n v="1142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1"/>
    <x v="1"/>
    <x v="1"/>
    <x v="1"/>
    <n v="203663"/>
    <n v="83579"/>
    <n v="45102"/>
    <n v="1041"/>
    <n v="656"/>
    <n v="634"/>
    <n v="5.1113849840177146E-3"/>
    <n v="0"/>
    <n v="0"/>
    <n v="7.9904761904761914"/>
    <n v="14.62864383015155"/>
    <n v="5.799788887430235E-2"/>
    <x v="1"/>
  </r>
  <r>
    <x v="2"/>
    <s v="Эвалар_ЛАБоратория_Эвалар_Медиаплан_Арена_Март_2025"/>
    <x v="11"/>
    <x v="1"/>
    <x v="3"/>
    <x v="1"/>
    <n v="64"/>
    <n v="47"/>
    <n v="19"/>
    <n v="2"/>
    <n v="1"/>
    <n v="1"/>
    <n v="3.125E-2"/>
    <n v="0"/>
    <n v="0"/>
    <n v="0"/>
    <n v="0"/>
    <n v="0"/>
    <x v="1"/>
  </r>
  <r>
    <x v="2"/>
    <s v="Эвалар_ЛАБоратория_Эвалар_Медиаплан_Арена_Март_2025"/>
    <x v="11"/>
    <x v="1"/>
    <x v="2"/>
    <x v="1"/>
    <n v="31451"/>
    <n v="11715"/>
    <n v="1858"/>
    <n v="82"/>
    <n v="18"/>
    <n v="15"/>
    <n v="2.607230294744205E-3"/>
    <n v="0"/>
    <n v="0"/>
    <n v="0"/>
    <n v="0"/>
    <n v="0"/>
    <x v="1"/>
  </r>
  <r>
    <x v="2"/>
    <s v="Эвалар_ЛАБоратория_Эвалар_Медиаплан_Арена_Март_2025"/>
    <x v="11"/>
    <x v="2"/>
    <x v="4"/>
    <x v="2"/>
    <n v="0"/>
    <n v="0"/>
    <n v="0"/>
    <n v="41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1"/>
    <x v="2"/>
    <x v="4"/>
    <x v="3"/>
    <n v="3"/>
    <n v="0"/>
    <n v="0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1"/>
    <x v="3"/>
    <x v="1"/>
    <x v="2"/>
    <n v="16"/>
    <n v="5"/>
    <n v="2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1"/>
    <x v="3"/>
    <x v="1"/>
    <x v="3"/>
    <n v="67"/>
    <n v="38"/>
    <n v="13"/>
    <n v="2"/>
    <n v="2"/>
    <n v="2"/>
    <n v="2.9850746268656719E-2"/>
    <n v="0"/>
    <n v="0"/>
    <n v="0"/>
    <n v="0"/>
    <n v="0"/>
    <x v="1"/>
  </r>
  <r>
    <x v="2"/>
    <s v="Эвалар_ЛАБоратория_Эвалар_Медиаплан_Арена_Март_2025"/>
    <x v="11"/>
    <x v="3"/>
    <x v="4"/>
    <x v="3"/>
    <n v="19"/>
    <n v="19"/>
    <n v="9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2"/>
    <x v="0"/>
    <x v="0"/>
    <x v="0"/>
    <n v="10283"/>
    <n v="10283"/>
    <n v="3365"/>
    <n v="604"/>
    <n v="604"/>
    <n v="478"/>
    <n v="5.8737722454536623E-2"/>
    <n v="0"/>
    <n v="0"/>
    <n v="0"/>
    <n v="0"/>
    <n v="0"/>
    <x v="1"/>
  </r>
  <r>
    <x v="2"/>
    <s v="Эвалар_ЛАБоратория_Эвалар_Медиаплан_Арена_Март_2025"/>
    <x v="12"/>
    <x v="1"/>
    <x v="1"/>
    <x v="2"/>
    <n v="320273"/>
    <n v="320273"/>
    <n v="82054"/>
    <n v="14645"/>
    <n v="14645"/>
    <n v="8334"/>
    <n v="4.5726614482020027E-2"/>
    <n v="0"/>
    <n v="0"/>
    <n v="0"/>
    <n v="0"/>
    <n v="0"/>
    <x v="1"/>
  </r>
  <r>
    <x v="2"/>
    <s v="Эвалар_ЛАБоратория_Эвалар_Медиаплан_Арена_Март_2025"/>
    <x v="12"/>
    <x v="1"/>
    <x v="1"/>
    <x v="1"/>
    <n v="408250"/>
    <n v="408250"/>
    <n v="284197"/>
    <n v="6129"/>
    <n v="6129"/>
    <n v="2863"/>
    <n v="1.501285976729945E-2"/>
    <n v="0"/>
    <n v="0"/>
    <n v="0"/>
    <n v="0"/>
    <n v="0"/>
    <x v="1"/>
  </r>
  <r>
    <x v="2"/>
    <s v="Эвалар_ЛАБоратория_Эвалар_Медиаплан_Арена_Март_2025"/>
    <x v="12"/>
    <x v="1"/>
    <x v="3"/>
    <x v="1"/>
    <n v="3"/>
    <n v="3"/>
    <n v="2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2"/>
    <x v="1"/>
    <x v="2"/>
    <x v="2"/>
    <n v="2440"/>
    <n v="2440"/>
    <n v="216"/>
    <n v="30"/>
    <n v="30"/>
    <n v="23"/>
    <n v="1.2295081967213109E-2"/>
    <n v="0"/>
    <n v="0"/>
    <n v="0"/>
    <n v="0"/>
    <n v="0"/>
    <x v="1"/>
  </r>
  <r>
    <x v="2"/>
    <s v="Эвалар_ЛАБоратория_Эвалар_Медиаплан_Арена_Март_2025"/>
    <x v="12"/>
    <x v="1"/>
    <x v="2"/>
    <x v="1"/>
    <n v="57898"/>
    <n v="57898"/>
    <n v="6884"/>
    <n v="192"/>
    <n v="192"/>
    <n v="137"/>
    <n v="3.3161767245846142E-3"/>
    <n v="0"/>
    <n v="0"/>
    <n v="0"/>
    <n v="0"/>
    <n v="0"/>
    <x v="1"/>
  </r>
  <r>
    <x v="2"/>
    <s v="Эвалар_ЛАБоратория_Эвалар_Медиаплан_Арена_Март_2025"/>
    <x v="12"/>
    <x v="3"/>
    <x v="1"/>
    <x v="2"/>
    <n v="45"/>
    <n v="45"/>
    <n v="13"/>
    <n v="3"/>
    <n v="3"/>
    <n v="1"/>
    <n v="6.6666666666666666E-2"/>
    <n v="0"/>
    <n v="0"/>
    <n v="0"/>
    <n v="0"/>
    <n v="0"/>
    <x v="1"/>
  </r>
  <r>
    <x v="2"/>
    <s v="Эвалар_ЛАБоратория_Эвалар_Медиаплан_Арена_Март_2025"/>
    <x v="12"/>
    <x v="3"/>
    <x v="1"/>
    <x v="3"/>
    <n v="122"/>
    <n v="122"/>
    <n v="59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2"/>
    <x v="3"/>
    <x v="2"/>
    <x v="2"/>
    <n v="1"/>
    <n v="1"/>
    <n v="1"/>
    <n v="0"/>
    <n v="0"/>
    <n v="0"/>
    <n v="0"/>
    <n v="0"/>
    <n v="0"/>
    <n v="0"/>
    <n v="0"/>
    <n v="0"/>
    <x v="1"/>
  </r>
  <r>
    <x v="2"/>
    <s v="Эвалар_ЛАБоратория_Эвалар_Медиаплан_Арена_Март_2025"/>
    <x v="13"/>
    <x v="0"/>
    <x v="0"/>
    <x v="0"/>
    <n v="0"/>
    <n v="0"/>
    <n v="0"/>
    <n v="1"/>
    <n v="1"/>
    <n v="1"/>
    <n v="0"/>
    <n v="0"/>
    <n v="0"/>
    <n v="0"/>
    <n v="0"/>
    <n v="0"/>
    <x v="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x v="0"/>
    <x v="0"/>
    <x v="0"/>
    <x v="0"/>
    <n v="17.164858451988909"/>
  </r>
  <r>
    <x v="0"/>
    <x v="0"/>
    <x v="0"/>
    <x v="1"/>
    <n v="41.755379643249192"/>
  </r>
  <r>
    <x v="0"/>
    <x v="0"/>
    <x v="0"/>
    <x v="2"/>
    <n v="0.125"/>
  </r>
  <r>
    <x v="0"/>
    <x v="1"/>
    <x v="0"/>
    <x v="0"/>
    <n v="45.211390838021771"/>
  </r>
  <r>
    <x v="0"/>
    <x v="1"/>
    <x v="0"/>
    <x v="1"/>
    <n v="58.92642436609777"/>
  </r>
  <r>
    <x v="0"/>
    <x v="1"/>
    <x v="0"/>
    <x v="2"/>
    <n v="11.407422891118539"/>
  </r>
  <r>
    <x v="1"/>
    <x v="2"/>
    <x v="0"/>
    <x v="0"/>
    <n v="0"/>
  </r>
  <r>
    <x v="1"/>
    <x v="2"/>
    <x v="0"/>
    <x v="1"/>
    <n v="0"/>
  </r>
  <r>
    <x v="1"/>
    <x v="2"/>
    <x v="0"/>
    <x v="2"/>
    <n v="120.0952380952381"/>
  </r>
  <r>
    <x v="0"/>
    <x v="3"/>
    <x v="0"/>
    <x v="0"/>
    <n v="212.4083333333333"/>
  </r>
  <r>
    <x v="0"/>
    <x v="3"/>
    <x v="0"/>
    <x v="1"/>
    <n v="3.986904761904762"/>
  </r>
  <r>
    <x v="0"/>
    <x v="3"/>
    <x v="0"/>
    <x v="2"/>
    <n v="8.3333333333333329E-2"/>
  </r>
  <r>
    <x v="0"/>
    <x v="4"/>
    <x v="0"/>
    <x v="0"/>
    <n v="44.370645530939647"/>
  </r>
  <r>
    <x v="0"/>
    <x v="4"/>
    <x v="0"/>
    <x v="1"/>
    <n v="28.95939436380613"/>
  </r>
  <r>
    <x v="0"/>
    <x v="4"/>
    <x v="0"/>
    <x v="2"/>
    <n v="19.96996010525422"/>
  </r>
  <r>
    <x v="0"/>
    <x v="5"/>
    <x v="0"/>
    <x v="0"/>
    <n v="2.4916666666666671"/>
  </r>
  <r>
    <x v="0"/>
    <x v="5"/>
    <x v="0"/>
    <x v="1"/>
    <n v="3.5535714285714279"/>
  </r>
  <r>
    <x v="0"/>
    <x v="5"/>
    <x v="0"/>
    <x v="2"/>
    <n v="0"/>
  </r>
  <r>
    <x v="0"/>
    <x v="6"/>
    <x v="0"/>
    <x v="0"/>
    <n v="91.05"/>
  </r>
  <r>
    <x v="0"/>
    <x v="6"/>
    <x v="0"/>
    <x v="1"/>
    <n v="3.153571428571428"/>
  </r>
  <r>
    <x v="0"/>
    <x v="6"/>
    <x v="0"/>
    <x v="2"/>
    <n v="0.125"/>
  </r>
  <r>
    <x v="0"/>
    <x v="7"/>
    <x v="0"/>
    <x v="0"/>
    <n v="1.8666666666666669"/>
  </r>
  <r>
    <x v="0"/>
    <x v="7"/>
    <x v="0"/>
    <x v="1"/>
    <n v="2.2952380952380951"/>
  </r>
  <r>
    <x v="0"/>
    <x v="7"/>
    <x v="0"/>
    <x v="2"/>
    <n v="0"/>
  </r>
  <r>
    <x v="0"/>
    <x v="3"/>
    <x v="1"/>
    <x v="0"/>
    <n v="208.28846153846149"/>
  </r>
  <r>
    <x v="0"/>
    <x v="3"/>
    <x v="1"/>
    <x v="1"/>
    <n v="0.81153846153846154"/>
  </r>
  <r>
    <x v="0"/>
    <x v="3"/>
    <x v="1"/>
    <x v="2"/>
    <n v="0"/>
  </r>
  <r>
    <x v="0"/>
    <x v="6"/>
    <x v="1"/>
    <x v="0"/>
    <n v="98.5"/>
  </r>
  <r>
    <x v="0"/>
    <x v="6"/>
    <x v="1"/>
    <x v="1"/>
    <n v="0.45454545454545459"/>
  </r>
  <r>
    <x v="0"/>
    <x v="6"/>
    <x v="1"/>
    <x v="2"/>
    <n v="4.5454545454545463E-2"/>
  </r>
  <r>
    <x v="0"/>
    <x v="1"/>
    <x v="1"/>
    <x v="0"/>
    <n v="6.0926961926961933"/>
  </r>
  <r>
    <x v="0"/>
    <x v="1"/>
    <x v="1"/>
    <x v="1"/>
    <n v="8.3952769452769456"/>
  </r>
  <r>
    <x v="0"/>
    <x v="1"/>
    <x v="1"/>
    <x v="2"/>
    <n v="3.028693528693529"/>
  </r>
  <r>
    <x v="0"/>
    <x v="0"/>
    <x v="1"/>
    <x v="0"/>
    <n v="3.464285714285714"/>
  </r>
  <r>
    <x v="0"/>
    <x v="0"/>
    <x v="1"/>
    <x v="1"/>
    <n v="4.8857142857142861"/>
  </r>
  <r>
    <x v="0"/>
    <x v="0"/>
    <x v="1"/>
    <x v="2"/>
    <n v="0"/>
  </r>
  <r>
    <x v="1"/>
    <x v="2"/>
    <x v="1"/>
    <x v="0"/>
    <n v="0.5"/>
  </r>
  <r>
    <x v="1"/>
    <x v="2"/>
    <x v="1"/>
    <x v="1"/>
    <n v="0.66666666666666663"/>
  </r>
  <r>
    <x v="1"/>
    <x v="2"/>
    <x v="1"/>
    <x v="2"/>
    <n v="15.85"/>
  </r>
  <r>
    <x v="0"/>
    <x v="5"/>
    <x v="1"/>
    <x v="0"/>
    <n v="0.66666666666666663"/>
  </r>
  <r>
    <x v="0"/>
    <x v="5"/>
    <x v="1"/>
    <x v="1"/>
    <n v="0"/>
  </r>
  <r>
    <x v="0"/>
    <x v="5"/>
    <x v="1"/>
    <x v="2"/>
    <n v="0"/>
  </r>
  <r>
    <x v="0"/>
    <x v="4"/>
    <x v="1"/>
    <x v="0"/>
    <n v="2.333333333333333"/>
  </r>
  <r>
    <x v="0"/>
    <x v="4"/>
    <x v="1"/>
    <x v="1"/>
    <n v="1.1833333333333329"/>
  </r>
  <r>
    <x v="0"/>
    <x v="4"/>
    <x v="1"/>
    <x v="2"/>
    <n v="0.83333333333333326"/>
  </r>
  <r>
    <x v="0"/>
    <x v="1"/>
    <x v="2"/>
    <x v="0"/>
    <n v="23.515646468305761"/>
  </r>
  <r>
    <x v="0"/>
    <x v="1"/>
    <x v="2"/>
    <x v="1"/>
    <n v="32.888337048177753"/>
  </r>
  <r>
    <x v="0"/>
    <x v="1"/>
    <x v="2"/>
    <x v="2"/>
    <n v="6.4983974358974352"/>
  </r>
  <r>
    <x v="0"/>
    <x v="4"/>
    <x v="2"/>
    <x v="0"/>
    <n v="23.75898268398268"/>
  </r>
  <r>
    <x v="0"/>
    <x v="4"/>
    <x v="2"/>
    <x v="1"/>
    <n v="16.670165945165941"/>
  </r>
  <r>
    <x v="0"/>
    <x v="4"/>
    <x v="2"/>
    <x v="2"/>
    <n v="11.2041847041847"/>
  </r>
  <r>
    <x v="0"/>
    <x v="3"/>
    <x v="2"/>
    <x v="0"/>
    <n v="79.208333333333329"/>
  </r>
  <r>
    <x v="0"/>
    <x v="3"/>
    <x v="2"/>
    <x v="1"/>
    <n v="2.144047619047619"/>
  </r>
  <r>
    <x v="0"/>
    <x v="3"/>
    <x v="2"/>
    <x v="2"/>
    <n v="8.3333333333333329E-2"/>
  </r>
  <r>
    <x v="0"/>
    <x v="0"/>
    <x v="2"/>
    <x v="0"/>
    <n v="8.3517203890103051"/>
  </r>
  <r>
    <x v="0"/>
    <x v="0"/>
    <x v="2"/>
    <x v="1"/>
    <n v="22.008993896703981"/>
  </r>
  <r>
    <x v="0"/>
    <x v="0"/>
    <x v="2"/>
    <x v="2"/>
    <n v="0.125"/>
  </r>
  <r>
    <x v="1"/>
    <x v="2"/>
    <x v="2"/>
    <x v="0"/>
    <n v="0"/>
  </r>
  <r>
    <x v="1"/>
    <x v="2"/>
    <x v="2"/>
    <x v="1"/>
    <n v="0"/>
  </r>
  <r>
    <x v="1"/>
    <x v="2"/>
    <x v="2"/>
    <x v="2"/>
    <n v="64.485714285714295"/>
  </r>
  <r>
    <x v="0"/>
    <x v="6"/>
    <x v="2"/>
    <x v="0"/>
    <n v="22.05"/>
  </r>
  <r>
    <x v="0"/>
    <x v="6"/>
    <x v="2"/>
    <x v="1"/>
    <n v="2.352380952380952"/>
  </r>
  <r>
    <x v="0"/>
    <x v="6"/>
    <x v="2"/>
    <x v="2"/>
    <n v="0"/>
  </r>
  <r>
    <x v="0"/>
    <x v="5"/>
    <x v="2"/>
    <x v="0"/>
    <n v="1.408333333333333"/>
  </r>
  <r>
    <x v="0"/>
    <x v="5"/>
    <x v="2"/>
    <x v="1"/>
    <n v="2.3440476190476192"/>
  </r>
  <r>
    <x v="0"/>
    <x v="5"/>
    <x v="2"/>
    <x v="2"/>
    <n v="0"/>
  </r>
  <r>
    <x v="0"/>
    <x v="7"/>
    <x v="2"/>
    <x v="0"/>
    <n v="0.7"/>
  </r>
  <r>
    <x v="0"/>
    <x v="7"/>
    <x v="2"/>
    <x v="1"/>
    <n v="1.2023809523809521"/>
  </r>
  <r>
    <x v="0"/>
    <x v="7"/>
    <x v="2"/>
    <x v="2"/>
    <n v="0"/>
  </r>
  <r>
    <x v="0"/>
    <x v="4"/>
    <x v="3"/>
    <x v="0"/>
    <n v="5.25"/>
  </r>
  <r>
    <x v="0"/>
    <x v="4"/>
    <x v="3"/>
    <x v="1"/>
    <n v="1.65"/>
  </r>
  <r>
    <x v="0"/>
    <x v="4"/>
    <x v="3"/>
    <x v="2"/>
    <n v="3"/>
  </r>
  <r>
    <x v="1"/>
    <x v="2"/>
    <x v="3"/>
    <x v="0"/>
    <n v="0"/>
  </r>
  <r>
    <x v="1"/>
    <x v="2"/>
    <x v="3"/>
    <x v="1"/>
    <n v="0"/>
  </r>
  <r>
    <x v="1"/>
    <x v="2"/>
    <x v="3"/>
    <x v="2"/>
    <n v="10.9"/>
  </r>
  <r>
    <x v="0"/>
    <x v="3"/>
    <x v="3"/>
    <x v="0"/>
    <n v="59.433333333333337"/>
  </r>
  <r>
    <x v="0"/>
    <x v="3"/>
    <x v="3"/>
    <x v="1"/>
    <n v="0.43333333333333329"/>
  </r>
  <r>
    <x v="0"/>
    <x v="3"/>
    <x v="3"/>
    <x v="2"/>
    <n v="0"/>
  </r>
  <r>
    <x v="0"/>
    <x v="1"/>
    <x v="3"/>
    <x v="0"/>
    <n v="7.3868233618233612"/>
  </r>
  <r>
    <x v="0"/>
    <x v="1"/>
    <x v="3"/>
    <x v="1"/>
    <n v="3.6606125356125361"/>
  </r>
  <r>
    <x v="0"/>
    <x v="1"/>
    <x v="3"/>
    <x v="2"/>
    <n v="1.5192307692307689"/>
  </r>
  <r>
    <x v="0"/>
    <x v="6"/>
    <x v="3"/>
    <x v="0"/>
    <n v="36.333333333333343"/>
  </r>
  <r>
    <x v="0"/>
    <x v="6"/>
    <x v="3"/>
    <x v="1"/>
    <n v="0.2"/>
  </r>
  <r>
    <x v="0"/>
    <x v="6"/>
    <x v="3"/>
    <x v="2"/>
    <n v="0"/>
  </r>
  <r>
    <x v="0"/>
    <x v="0"/>
    <x v="3"/>
    <x v="0"/>
    <n v="1.955555555555555"/>
  </r>
  <r>
    <x v="0"/>
    <x v="0"/>
    <x v="3"/>
    <x v="1"/>
    <n v="2.9444444444444451"/>
  </r>
  <r>
    <x v="0"/>
    <x v="0"/>
    <x v="3"/>
    <x v="2"/>
    <n v="0"/>
  </r>
  <r>
    <x v="0"/>
    <x v="7"/>
    <x v="3"/>
    <x v="0"/>
    <n v="0"/>
  </r>
  <r>
    <x v="0"/>
    <x v="7"/>
    <x v="3"/>
    <x v="1"/>
    <n v="0.33333333333333331"/>
  </r>
  <r>
    <x v="0"/>
    <x v="7"/>
    <x v="3"/>
    <x v="2"/>
    <n v="0"/>
  </r>
  <r>
    <x v="0"/>
    <x v="0"/>
    <x v="4"/>
    <x v="0"/>
    <n v="7.2742491740897099"/>
  </r>
  <r>
    <x v="0"/>
    <x v="0"/>
    <x v="4"/>
    <x v="1"/>
    <n v="18.218607968767429"/>
  </r>
  <r>
    <x v="0"/>
    <x v="0"/>
    <x v="4"/>
    <x v="2"/>
    <n v="0"/>
  </r>
  <r>
    <x v="0"/>
    <x v="1"/>
    <x v="4"/>
    <x v="0"/>
    <n v="15.671685558157209"/>
  </r>
  <r>
    <x v="0"/>
    <x v="1"/>
    <x v="4"/>
    <x v="1"/>
    <n v="23.51471023204293"/>
  </r>
  <r>
    <x v="0"/>
    <x v="1"/>
    <x v="4"/>
    <x v="2"/>
    <n v="4.3897946859903376"/>
  </r>
  <r>
    <x v="1"/>
    <x v="2"/>
    <x v="4"/>
    <x v="0"/>
    <n v="0"/>
  </r>
  <r>
    <x v="1"/>
    <x v="2"/>
    <x v="4"/>
    <x v="1"/>
    <n v="0"/>
  </r>
  <r>
    <x v="1"/>
    <x v="2"/>
    <x v="4"/>
    <x v="2"/>
    <n v="45.709523809523809"/>
  </r>
  <r>
    <x v="0"/>
    <x v="4"/>
    <x v="4"/>
    <x v="0"/>
    <n v="15.407117392411511"/>
  </r>
  <r>
    <x v="0"/>
    <x v="4"/>
    <x v="4"/>
    <x v="1"/>
    <n v="11.270541549953309"/>
  </r>
  <r>
    <x v="0"/>
    <x v="4"/>
    <x v="4"/>
    <x v="2"/>
    <n v="6.0890077243018421"/>
  </r>
  <r>
    <x v="0"/>
    <x v="3"/>
    <x v="4"/>
    <x v="0"/>
    <n v="71.808333333333337"/>
  </r>
  <r>
    <x v="0"/>
    <x v="3"/>
    <x v="4"/>
    <x v="1"/>
    <n v="1.7011904761904759"/>
  </r>
  <r>
    <x v="0"/>
    <x v="3"/>
    <x v="4"/>
    <x v="2"/>
    <n v="0"/>
  </r>
  <r>
    <x v="0"/>
    <x v="6"/>
    <x v="4"/>
    <x v="0"/>
    <n v="31.666666666666661"/>
  </r>
  <r>
    <x v="0"/>
    <x v="6"/>
    <x v="4"/>
    <x v="1"/>
    <n v="0.93452380952380953"/>
  </r>
  <r>
    <x v="0"/>
    <x v="6"/>
    <x v="4"/>
    <x v="2"/>
    <n v="0.125"/>
  </r>
  <r>
    <x v="0"/>
    <x v="7"/>
    <x v="4"/>
    <x v="0"/>
    <n v="1.166666666666667"/>
  </r>
  <r>
    <x v="0"/>
    <x v="7"/>
    <x v="4"/>
    <x v="1"/>
    <n v="0.75952380952380949"/>
  </r>
  <r>
    <x v="0"/>
    <x v="7"/>
    <x v="4"/>
    <x v="2"/>
    <n v="0"/>
  </r>
  <r>
    <x v="0"/>
    <x v="5"/>
    <x v="4"/>
    <x v="0"/>
    <n v="1.083333333333333"/>
  </r>
  <r>
    <x v="0"/>
    <x v="5"/>
    <x v="4"/>
    <x v="1"/>
    <n v="1.209523809523809"/>
  </r>
  <r>
    <x v="0"/>
    <x v="5"/>
    <x v="4"/>
    <x v="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media_table_pivot" cacheId="33" applyNumberFormats="0" applyBorderFormats="0" applyFontFormats="0" applyPatternFormats="0" applyAlignmentFormats="0" applyWidthHeightFormats="1" dataCaption="Значения" updatedVersion="7" minRefreshableVersion="3" colGrandTotals="0" itemPrintTitles="1" createdVersion="4" indent="0" compact="0" compactData="0" multipleFieldFilters="0">
  <location ref="A10:N29" firstHeaderRow="1" firstDataRow="2" firstDataCol="2"/>
  <pivotFields count="19">
    <pivotField name="РК" axis="axisRow" compact="0" outline="0" showAll="0">
      <items count="4">
        <item x="0"/>
        <item x="1"/>
        <item x="2"/>
        <item t="default"/>
      </items>
    </pivotField>
    <pivotField name="Сценарий"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n="12 сценарий" x="13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1"/>
  </rowFields>
  <rowItems count="18">
    <i>
      <x/>
      <x/>
    </i>
    <i t="default">
      <x/>
    </i>
    <i>
      <x v="1"/>
      <x v="1"/>
    </i>
    <i t="default">
      <x v="1"/>
    </i>
    <i>
      <x v="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default"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Кликов всего" fld="2" baseField="1" baseItem="0" numFmtId="1"/>
    <dataField name="Кликов с adriver_id" fld="3" baseField="0" baseItem="0" numFmtId="1"/>
    <dataField name="Уникальные клики" fld="4" baseField="1" baseItem="0" numFmtId="1"/>
    <dataField name="Показов всего" fld="5" baseField="1" baseItem="0" numFmtId="1"/>
    <dataField name="Показов с adriver_id" fld="6" baseField="1" baseItem="0" numFmtId="1"/>
    <dataField name="Охват показы" fld="7" baseField="0" baseItem="0" numFmtId="1"/>
    <dataField name="Клики всего / показы всего (ctr)" fld="8" baseField="0" baseItem="0" numFmtId="10"/>
    <dataField name="last-click" fld="9" baseField="1" baseItem="0"/>
    <dataField name="last-view" fld="10" baseField="1" baseItem="0"/>
    <dataField name="Атрибуция по Шепли" fld="11" baseField="0" baseItem="0" numFmtId="168"/>
    <dataField name="Атрибуция по Маркову" fld="12" baseField="0" baseItem="0" numFmtId="168"/>
    <dataField name="Removal effect, %" fld="13" baseField="0" baseItem="0" numFmtId="165"/>
  </dataFields>
  <formats count="27">
    <format dxfId="452">
      <pivotArea field="1" type="button" dataOnly="0" labelOnly="1" outline="0" axis="axisRow" fieldPosition="1"/>
    </format>
    <format dxfId="451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9"/>
            <x v="10"/>
            <x v="11"/>
          </reference>
        </references>
      </pivotArea>
    </format>
    <format dxfId="450">
      <pivotArea field="1" type="button" dataOnly="0" labelOnly="1" outline="0" axis="axisRow" fieldPosition="1"/>
    </format>
    <format dxfId="449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9"/>
            <x v="10"/>
            <x v="11"/>
          </reference>
        </references>
      </pivotArea>
    </format>
    <format dxfId="448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44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46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445">
      <pivotArea outline="0" collapsedLevelsAreSubtotals="1" fieldPosition="0">
        <references count="1">
          <reference field="4294967294" count="1" selected="0">
            <x v="9"/>
          </reference>
        </references>
      </pivotArea>
    </format>
    <format dxfId="44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43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  <format dxfId="44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441">
      <pivotArea outline="0" collapsedLevelsAreSubtotals="1" fieldPosition="0">
        <references count="1">
          <reference field="4294967294" count="1" selected="0">
            <x v="11"/>
          </reference>
        </references>
      </pivotArea>
    </format>
    <format dxfId="44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439">
      <pivotArea dataOnly="0" labelOnly="1" outline="0" fieldPosition="0">
        <references count="1">
          <reference field="4294967294" count="2">
            <x v="7"/>
            <x v="8"/>
          </reference>
        </references>
      </pivotArea>
    </format>
    <format dxfId="438">
      <pivotArea dataOnly="0" labelOnly="1" outline="0" fieldPosition="0">
        <references count="1">
          <reference field="4294967294" count="2">
            <x v="7"/>
            <x v="8"/>
          </reference>
        </references>
      </pivotArea>
    </format>
    <format dxfId="437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43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35">
      <pivotArea field="0" type="button" dataOnly="0" labelOnly="1" outline="0" axis="axisRow" fieldPosition="0"/>
    </format>
    <format dxfId="434">
      <pivotArea field="0" type="button" dataOnly="0" labelOnly="1" outline="0" axis="axisRow" fieldPosition="0"/>
    </format>
    <format dxfId="433">
      <pivotArea field="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432">
      <pivotArea field="0" grandRow="1" outline="0" collapsedLevelsAreSubtotals="1" axis="axisRow" fieldPosition="0">
        <references count="1">
          <reference field="4294967294" count="1" selected="0">
            <x v="5"/>
          </reference>
        </references>
      </pivotArea>
    </format>
    <format dxfId="431">
      <pivotArea field="0" grandRow="1" outline="0" collapsedLevelsAreSubtotals="1" axis="axisRow" fieldPosition="0">
        <references count="1">
          <reference field="4294967294" count="1" selected="0">
            <x v="6"/>
          </reference>
        </references>
      </pivotArea>
    </format>
    <format dxfId="430">
      <pivotArea field="0" grandRow="1" outline="0" collapsedLevelsAreSubtotals="1" axis="axisRow" fieldPosition="0">
        <references count="1">
          <reference field="4294967294" count="1" selected="0">
            <x v="11"/>
          </reference>
        </references>
      </pivotArea>
    </format>
    <format dxfId="429">
      <pivotArea outline="0" collapsedLevelsAreSubtotals="1" fieldPosition="0">
        <references count="2">
          <reference field="4294967294" count="1" selected="0">
            <x v="2"/>
          </reference>
          <reference field="0" count="1" selected="0" defaultSubtotal="1">
            <x v="2"/>
          </reference>
        </references>
      </pivotArea>
    </format>
    <format dxfId="428">
      <pivotArea outline="0" collapsedLevelsAreSubtotals="1" fieldPosition="0">
        <references count="2">
          <reference field="4294967294" count="1" selected="0">
            <x v="5"/>
          </reference>
          <reference field="0" count="1" selected="0" defaultSubtotal="1">
            <x v="2"/>
          </reference>
        </references>
      </pivotArea>
    </format>
    <format dxfId="427">
      <pivotArea outline="0" collapsedLevelsAreSubtotals="1" fieldPosition="0">
        <references count="2">
          <reference field="4294967294" count="1" selected="0">
            <x v="6"/>
          </reference>
          <reference field="0" count="1" selected="0" defaultSubtotal="1">
            <x v="2"/>
          </reference>
        </references>
      </pivotArea>
    </format>
    <format dxfId="426">
      <pivotArea outline="0" collapsedLevelsAreSubtotals="1" fieldPosition="0">
        <references count="2">
          <reference field="4294967294" count="1" selected="0">
            <x v="11"/>
          </reference>
          <reference field="0" count="1" selected="0" defaultSubtotal="1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Сводная таблица1" cacheId="33" applyNumberFormats="0" applyBorderFormats="0" applyFontFormats="0" applyPatternFormats="0" applyAlignmentFormats="0" applyWidthHeightFormats="1" dataCaption="Значения" updatedVersion="7" minRefreshableVersion="3" useAutoFormatting="1" rowGrandTotals="0" colGrandTotals="0" itemPrintTitles="1" createdVersion="5" indent="0" compact="0" compactData="0" multipleFieldFilters="0" chartFormat="5">
  <location ref="AM1:AO16" firstHeaderRow="1" firstDataRow="2" firstDataCol="1"/>
  <pivotFields count="19">
    <pivotField compact="0" outline="0" showAll="0" defaultSubtotal="0"/>
    <pivotField axis="axisRow" compact="0" outline="0" showAll="0" measureFilter="1" sortType="descending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n="12 сценарий" x="1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1">
    <field x="1"/>
  </rowFields>
  <rowItems count="14">
    <i>
      <x v="1"/>
    </i>
    <i>
      <x v="6"/>
    </i>
    <i>
      <x v="8"/>
    </i>
    <i>
      <x v="5"/>
    </i>
    <i>
      <x v="7"/>
    </i>
    <i>
      <x v="10"/>
    </i>
    <i>
      <x v="11"/>
    </i>
    <i>
      <x v="9"/>
    </i>
    <i>
      <x v="2"/>
    </i>
    <i>
      <x v="13"/>
    </i>
    <i>
      <x v="12"/>
    </i>
    <i>
      <x v="3"/>
    </i>
    <i>
      <x v="4"/>
    </i>
    <i>
      <x/>
    </i>
  </rowItems>
  <colFields count="1">
    <field x="-2"/>
  </colFields>
  <colItems count="2">
    <i>
      <x/>
    </i>
    <i i="1">
      <x v="1"/>
    </i>
  </colItems>
  <dataFields count="2">
    <dataField name="Атрибуция по Маркову" fld="12" baseField="0" baseItem="0" numFmtId="168"/>
    <dataField name="Разница" fld="18" baseField="1" baseItem="0" numFmtId="168"/>
  </dataFields>
  <formats count="4">
    <format dxfId="238">
      <pivotArea outline="0" fieldPosition="0">
        <references count="1">
          <reference field="4294967294" count="1" selected="0">
            <x v="0"/>
          </reference>
        </references>
      </pivotArea>
    </format>
    <format dxfId="2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6">
      <pivotArea outline="0" fieldPosition="0">
        <references count="1">
          <reference field="4294967294" count="1" selected="0">
            <x v="1"/>
          </reference>
        </references>
      </pivotArea>
    </format>
    <format dxfId="235">
      <pivotArea dataOnly="0" labelOnly="1" outline="0" fieldPosition="0">
        <references count="1">
          <reference field="4294967294" count="1">
            <x v="1"/>
          </reference>
        </references>
      </pivotArea>
    </format>
  </formats>
  <chartFormats count="8"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4" iMeasureFld="1">
      <autoFilter ref="A1">
        <filterColumn colId="0">
          <top10 val="20" filterVal="20"/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1000000}" name="postclick_attribution_comparison" cacheId="33" applyNumberFormats="0" applyBorderFormats="0" applyFontFormats="0" applyPatternFormats="0" applyAlignmentFormats="0" applyWidthHeightFormats="1" dataCaption="Значения" updatedVersion="7" minRefreshableVersion="3" rowGrandTotals="0" colGrandTotals="0" itemPrintTitles="1" createdVersion="4" indent="0" compact="0" compactData="0" multipleFieldFilters="0" chartFormat="3">
  <location ref="AA1:AA15" firstHeaderRow="1" firstDataRow="1" firstDataCol="1"/>
  <pivotFields count="19">
    <pivotField compact="0" outline="0" showAll="0" defaultSubtotal="0"/>
    <pivotField axis="axisRow" compact="0" outline="0" showAll="0" defaultSubtotal="0">
      <items count="14">
        <item x="0"/>
        <item x="1"/>
        <item n="1 сценарий2" x="2"/>
        <item n="2 сценарий2" x="3"/>
        <item n="3 сценарий2" x="4"/>
        <item n="4 сценарий2" x="5"/>
        <item n="5 сценарий2" x="6"/>
        <item n="6 сценарий2" x="7"/>
        <item n="7 сценарий2" x="8"/>
        <item n="8 сценарий2" x="9"/>
        <item n="9 сценарий2" x="10"/>
        <item n="10 сценарий2" x="11"/>
        <item n="11 сценарий2" x="12"/>
        <item n="12 сценарий"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Items count="1">
    <i/>
  </colItem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3000000}" name="removal_effect" cacheId="33" applyNumberFormats="0" applyBorderFormats="0" applyFontFormats="0" applyPatternFormats="0" applyAlignmentFormats="0" applyWidthHeightFormats="1" dataCaption="Значения" updatedVersion="7" minRefreshableVersion="3" useAutoFormatting="1" rowGrandTotals="0" colGrandTotals="0" itemPrintTitles="1" createdVersion="5" indent="0" compact="0" compactData="0" multipleFieldFilters="0" chartFormat="5">
  <location ref="AG1:AJ14" firstHeaderRow="1" firstDataRow="2" firstDataCol="2"/>
  <pivotFields count="19">
    <pivotField axis="axisRow" compact="0" outline="0" showAll="0" defaultSubtotal="0">
      <items count="3">
        <item h="1" x="0"/>
        <item h="1" x="1"/>
        <item x="2"/>
      </items>
    </pivotField>
    <pivotField axis="axisRow" compact="0" outline="0" showAll="0" measureFilter="1" sortType="ascending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n="12 сценарий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compact="0" outline="0" showAll="0"/>
  </pivotFields>
  <rowFields count="2">
    <field x="0"/>
    <field x="1"/>
  </rowFields>
  <rowItems count="12">
    <i>
      <x v="2"/>
      <x v="5"/>
    </i>
    <i r="1">
      <x v="8"/>
    </i>
    <i r="1">
      <x v="6"/>
    </i>
    <i r="1">
      <x v="7"/>
    </i>
    <i r="1">
      <x v="10"/>
    </i>
    <i r="1">
      <x v="11"/>
    </i>
    <i r="1">
      <x v="9"/>
    </i>
    <i r="1">
      <x v="3"/>
    </i>
    <i r="1">
      <x v="4"/>
    </i>
    <i r="1">
      <x v="12"/>
    </i>
    <i r="1">
      <x v="2"/>
    </i>
    <i r="1">
      <x v="13"/>
    </i>
  </rowItems>
  <colFields count="1">
    <field x="-2"/>
  </colFields>
  <colItems count="2">
    <i>
      <x/>
    </i>
    <i i="1">
      <x v="1"/>
    </i>
  </colItems>
  <dataFields count="2">
    <dataField name="Оставшиеся конверсии" fld="17" baseField="0" baseItem="0" numFmtId="1"/>
    <dataField name="Потерянные конверсии" fld="15" baseField="0" baseItem="1568776"/>
  </dataFields>
  <formats count="2">
    <format dxfId="240">
      <pivotArea outline="0" fieldPosition="0">
        <references count="1">
          <reference field="4294967294" count="1" selected="0">
            <x v="0"/>
          </reference>
        </references>
      </pivotArea>
    </format>
    <format dxfId="23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5"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5" iMeasureFld="0">
      <autoFilter ref="A1">
        <filterColumn colId="0">
          <top10 top="0" val="20" filterVal="20"/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100-000000000000}" name="СводнаяТаблица3" cacheId="53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3">
  <location ref="H4:Q9" firstHeaderRow="1" firstDataRow="2" firstDataCol="1" rowPageCount="1" colPageCount="1"/>
  <pivotFields count="5">
    <pivotField showAll="0"/>
    <pivotField name="Сценарии"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ame="Цель" axis="axisPage" showAll="0">
      <items count="6">
        <item x="0"/>
        <item x="1"/>
        <item x="2"/>
        <item x="3"/>
        <item x="4"/>
        <item t="default"/>
      </items>
    </pivotField>
    <pivotField name="Тачпоинт" axis="axisRow" showAll="0">
      <items count="4">
        <item x="0"/>
        <item x="1"/>
        <item x="2"/>
        <item t="default"/>
      </items>
    </pivotField>
    <pivotField dataField="1"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2" hier="-1"/>
  </pageFields>
  <dataFields count="1">
    <dataField name="Атрибуция канала (по упорядоченному методу Шепли)" fld="4" baseField="3" baseItem="0" numFmtId="168"/>
  </dataFields>
  <formats count="6">
    <format dxfId="210">
      <pivotArea outline="0" collapsedLevelsAreSubtotals="1" fieldPosition="0"/>
    </format>
    <format dxfId="209">
      <pivotArea dataOnly="0" labelOnly="1" outline="0" fieldPosition="0">
        <references count="1">
          <reference field="2" count="0"/>
        </references>
      </pivotArea>
    </format>
    <format dxfId="208">
      <pivotArea field="1" type="button" dataOnly="0" labelOnly="1" outline="0" axis="axisCol" fieldPosition="0"/>
    </format>
    <format dxfId="207">
      <pivotArea type="topRight" dataOnly="0" labelOnly="1" outline="0" fieldPosition="0"/>
    </format>
    <format dxfId="206">
      <pivotArea dataOnly="0" labelOnly="1" fieldPosition="0">
        <references count="1">
          <reference field="1" count="0"/>
        </references>
      </pivotArea>
    </format>
    <format dxfId="205">
      <pivotArea dataOnly="0" labelOnly="1" grandCol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СводнаяТаблица2" cacheId="29" applyNumberFormats="0" applyBorderFormats="0" applyFontFormats="0" applyPatternFormats="0" applyAlignmentFormats="0" applyWidthHeightFormats="1" dataCaption="Значения" updatedVersion="7" minRefreshableVersion="3" rowGrandTotals="0" colGrandTotals="0" itemPrintTitles="1" createdVersion="4" indent="0" compact="0" compactData="0" multipleFieldFilters="0">
  <location ref="A8:I72" firstHeaderRow="1" firstDataRow="2" firstDataCol="3"/>
  <pivotFields count="20">
    <pivotField name="РК" axis="axisRow" compact="0" outline="0" showAll="0">
      <items count="4">
        <item x="0"/>
        <item x="1"/>
        <item x="2"/>
        <item t="default"/>
      </items>
    </pivotField>
    <pivotField name="Сценарий" axis="axisRow" compact="0" outline="0" showAll="0">
      <items count="10">
        <item x="0"/>
        <item x="1"/>
        <item n="4 сценарий" x="2"/>
        <item n="5 сценарий" x="3"/>
        <item n="6 сценарий" x="4"/>
        <item n="7 сценарий" x="5"/>
        <item n="8 сценарий" x="6"/>
        <item n="9 сценарий" x="7"/>
        <item n="10 сценарий" x="8"/>
        <item t="default"/>
      </items>
    </pivotField>
    <pivotField name="Цель" axis="axisRow" compact="0" outline="0" showAll="0">
      <items count="6">
        <item x="0"/>
        <item x="1"/>
        <item x="2"/>
        <item x="3"/>
        <item x="4"/>
        <item t="default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3">
    <field x="2"/>
    <field x="0"/>
    <field x="1"/>
  </rowFields>
  <rowItems count="63">
    <i>
      <x/>
      <x/>
      <x/>
    </i>
    <i t="default" r="1">
      <x/>
    </i>
    <i r="1">
      <x v="1"/>
      <x v="1"/>
    </i>
    <i t="default" r="1">
      <x v="1"/>
    </i>
    <i r="1">
      <x v="2"/>
      <x v="2"/>
    </i>
    <i r="2">
      <x v="3"/>
    </i>
    <i r="2">
      <x v="4"/>
    </i>
    <i r="2">
      <x v="5"/>
    </i>
    <i r="2">
      <x v="6"/>
    </i>
    <i r="2">
      <x v="7"/>
    </i>
    <i t="default" r="1">
      <x v="2"/>
    </i>
    <i t="default">
      <x/>
    </i>
    <i>
      <x v="1"/>
      <x/>
      <x/>
    </i>
    <i t="default" r="1">
      <x/>
    </i>
    <i r="1">
      <x v="1"/>
      <x v="1"/>
    </i>
    <i t="default" r="1">
      <x v="1"/>
    </i>
    <i r="1">
      <x v="2"/>
      <x v="2"/>
    </i>
    <i r="2">
      <x v="3"/>
    </i>
    <i r="2">
      <x v="4"/>
    </i>
    <i r="2">
      <x v="5"/>
    </i>
    <i r="2">
      <x v="6"/>
    </i>
    <i r="2">
      <x v="7"/>
    </i>
    <i r="2">
      <x v="8"/>
    </i>
    <i t="default" r="1">
      <x v="2"/>
    </i>
    <i t="default">
      <x v="1"/>
    </i>
    <i>
      <x v="2"/>
      <x/>
      <x/>
    </i>
    <i t="default" r="1">
      <x/>
    </i>
    <i r="1">
      <x v="1"/>
      <x v="1"/>
    </i>
    <i t="default" r="1">
      <x v="1"/>
    </i>
    <i r="1">
      <x v="2"/>
      <x v="2"/>
    </i>
    <i r="2">
      <x v="3"/>
    </i>
    <i r="2">
      <x v="4"/>
    </i>
    <i r="2">
      <x v="5"/>
    </i>
    <i r="2">
      <x v="6"/>
    </i>
    <i r="2">
      <x v="7"/>
    </i>
    <i r="2">
      <x v="8"/>
    </i>
    <i t="default" r="1">
      <x v="2"/>
    </i>
    <i t="default">
      <x v="2"/>
    </i>
    <i>
      <x v="3"/>
      <x/>
      <x/>
    </i>
    <i t="default" r="1">
      <x/>
    </i>
    <i r="1">
      <x v="1"/>
      <x v="1"/>
    </i>
    <i t="default" r="1">
      <x v="1"/>
    </i>
    <i r="1">
      <x v="2"/>
      <x v="2"/>
    </i>
    <i r="2">
      <x v="3"/>
    </i>
    <i r="2">
      <x v="4"/>
    </i>
    <i r="2">
      <x v="5"/>
    </i>
    <i r="2">
      <x v="6"/>
    </i>
    <i r="2">
      <x v="7"/>
    </i>
    <i r="2">
      <x v="8"/>
    </i>
    <i t="default" r="1">
      <x v="2"/>
    </i>
    <i t="default">
      <x v="3"/>
    </i>
    <i>
      <x v="4"/>
      <x/>
      <x/>
    </i>
    <i t="default" r="1">
      <x/>
    </i>
    <i r="1">
      <x v="1"/>
      <x v="1"/>
    </i>
    <i t="default" r="1">
      <x v="1"/>
    </i>
    <i r="1">
      <x v="2"/>
      <x v="2"/>
    </i>
    <i r="2">
      <x v="3"/>
    </i>
    <i r="2">
      <x v="4"/>
    </i>
    <i r="2">
      <x v="5"/>
    </i>
    <i r="2">
      <x v="7"/>
    </i>
    <i r="2">
      <x v="8"/>
    </i>
    <i t="default" r="1">
      <x v="2"/>
    </i>
    <i t="default">
      <x v="4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Уникальные пользователи, совершившие конверсию" fld="3" baseField="0" baseItem="1" numFmtId="1"/>
    <dataField name="last-click" fld="6" baseField="1" baseItem="0"/>
    <dataField name="last-view" fld="7" baseField="1" baseItem="0"/>
    <dataField name="Атрибуция по Шепли" fld="8" baseField="0" baseItem="1" numFmtId="168"/>
    <dataField name="Атрибуция по Маркову" fld="9" baseField="0" baseItem="1" numFmtId="168"/>
    <dataField name="Removal effect, %" fld="10" baseField="0" baseItem="1" numFmtId="165"/>
  </dataFields>
  <formats count="30">
    <format dxfId="425">
      <pivotArea field="2" type="button" dataOnly="0" labelOnly="1" outline="0" axis="axisRow" fieldPosition="0"/>
    </format>
    <format dxfId="424">
      <pivotArea field="1" type="button" dataOnly="0" labelOnly="1" outline="0" axis="axisRow" fieldPosition="2"/>
    </format>
    <format dxfId="423">
      <pivotArea dataOnly="0" labelOnly="1" outline="0" fieldPosition="0">
        <references count="1">
          <reference field="4294967294" count="4">
            <x v="0"/>
            <x v="3"/>
            <x v="4"/>
            <x v="5"/>
          </reference>
        </references>
      </pivotArea>
    </format>
    <format dxfId="422">
      <pivotArea field="2" type="button" dataOnly="0" labelOnly="1" outline="0" axis="axisRow" fieldPosition="0"/>
    </format>
    <format dxfId="421">
      <pivotArea field="1" type="button" dataOnly="0" labelOnly="1" outline="0" axis="axisRow" fieldPosition="2"/>
    </format>
    <format dxfId="420">
      <pivotArea dataOnly="0" labelOnly="1" outline="0" fieldPosition="0">
        <references count="1">
          <reference field="4294967294" count="4">
            <x v="0"/>
            <x v="3"/>
            <x v="4"/>
            <x v="5"/>
          </reference>
        </references>
      </pivotArea>
    </format>
    <format dxfId="41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17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41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15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41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13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4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11">
      <pivotArea outline="0" collapsedLevelsAreSubtotals="1" fieldPosition="0">
        <references count="2">
          <reference field="4294967294" count="1" selected="0">
            <x v="5"/>
          </reference>
          <reference field="2" count="0" selected="0" defaultSubtotal="1"/>
        </references>
      </pivotArea>
    </format>
    <format dxfId="410">
      <pivotArea outline="0" collapsedLevelsAreSubtotals="1" fieldPosition="0">
        <references count="2">
          <reference field="4294967294" count="1" selected="0">
            <x v="0"/>
          </reference>
          <reference field="2" count="0" selected="0" defaultSubtotal="1"/>
        </references>
      </pivotArea>
    </format>
    <format dxfId="409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408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407">
      <pivotArea field="0" type="button" dataOnly="0" labelOnly="1" outline="0" axis="axisRow" fieldPosition="1"/>
    </format>
    <format dxfId="406">
      <pivotArea field="0" type="button" dataOnly="0" labelOnly="1" outline="0" axis="axisRow" fieldPosition="1"/>
    </format>
    <format dxfId="405">
      <pivotArea outline="0" collapsedLevelsAreSubtotals="1" fieldPosition="0">
        <references count="3">
          <reference field="4294967294" count="1" selected="0">
            <x v="5"/>
          </reference>
          <reference field="0" count="1" selected="0" defaultSubtotal="1">
            <x v="2"/>
          </reference>
          <reference field="2" count="1" selected="0">
            <x v="0"/>
          </reference>
        </references>
      </pivotArea>
    </format>
    <format dxfId="404">
      <pivotArea outline="0" collapsedLevelsAreSubtotals="1" fieldPosition="0">
        <references count="3">
          <reference field="4294967294" count="1" selected="0">
            <x v="5"/>
          </reference>
          <reference field="0" count="1" selected="0" defaultSubtotal="1">
            <x v="2"/>
          </reference>
          <reference field="2" count="1" selected="0">
            <x v="1"/>
          </reference>
        </references>
      </pivotArea>
    </format>
    <format dxfId="403">
      <pivotArea outline="0" collapsedLevelsAreSubtotals="1" fieldPosition="0">
        <references count="3">
          <reference field="4294967294" count="1" selected="0">
            <x v="5"/>
          </reference>
          <reference field="0" count="1" selected="0" defaultSubtotal="1">
            <x v="2"/>
          </reference>
          <reference field="2" count="1" selected="0">
            <x v="2"/>
          </reference>
        </references>
      </pivotArea>
    </format>
    <format dxfId="402">
      <pivotArea outline="0" collapsedLevelsAreSubtotals="1" fieldPosition="0">
        <references count="3">
          <reference field="4294967294" count="1" selected="0">
            <x v="5"/>
          </reference>
          <reference field="0" count="1" selected="0" defaultSubtotal="1">
            <x v="2"/>
          </reference>
          <reference field="2" count="1" selected="0">
            <x v="3"/>
          </reference>
        </references>
      </pivotArea>
    </format>
    <format dxfId="401">
      <pivotArea outline="0" collapsedLevelsAreSubtotals="1" fieldPosition="0">
        <references count="3">
          <reference field="4294967294" count="1" selected="0">
            <x v="5"/>
          </reference>
          <reference field="0" count="1" selected="0" defaultSubtotal="1">
            <x v="2"/>
          </reference>
          <reference field="2" count="1" selected="0">
            <x v="4"/>
          </reference>
        </references>
      </pivotArea>
    </format>
    <format dxfId="400">
      <pivotArea outline="0" collapsedLevelsAreSubtotals="1" fieldPosition="0">
        <references count="3">
          <reference field="4294967294" count="1" selected="0">
            <x v="0"/>
          </reference>
          <reference field="0" count="1" selected="0" defaultSubtotal="1">
            <x v="2"/>
          </reference>
          <reference field="2" count="1" selected="0">
            <x v="4"/>
          </reference>
        </references>
      </pivotArea>
    </format>
    <format dxfId="399">
      <pivotArea outline="0" collapsedLevelsAreSubtotals="1" fieldPosition="0">
        <references count="3">
          <reference field="4294967294" count="1" selected="0">
            <x v="0"/>
          </reference>
          <reference field="0" count="1" selected="0" defaultSubtotal="1">
            <x v="2"/>
          </reference>
          <reference field="2" count="1" selected="0">
            <x v="3"/>
          </reference>
        </references>
      </pivotArea>
    </format>
    <format dxfId="398">
      <pivotArea outline="0" collapsedLevelsAreSubtotals="1" fieldPosition="0">
        <references count="3">
          <reference field="4294967294" count="1" selected="0">
            <x v="0"/>
          </reference>
          <reference field="0" count="1" selected="0" defaultSubtotal="1">
            <x v="2"/>
          </reference>
          <reference field="2" count="1" selected="0">
            <x v="2"/>
          </reference>
        </references>
      </pivotArea>
    </format>
    <format dxfId="397">
      <pivotArea outline="0" collapsedLevelsAreSubtotals="1" fieldPosition="0">
        <references count="3">
          <reference field="4294967294" count="1" selected="0">
            <x v="0"/>
          </reference>
          <reference field="0" count="1" selected="0" defaultSubtotal="1">
            <x v="2"/>
          </reference>
          <reference field="2" count="1" selected="0">
            <x v="1"/>
          </reference>
        </references>
      </pivotArea>
    </format>
    <format dxfId="396">
      <pivotArea outline="0" collapsedLevelsAreSubtotals="1" fieldPosition="0">
        <references count="3">
          <reference field="4294967294" count="1" selected="0">
            <x v="0"/>
          </reference>
          <reference field="0" count="1" selected="0" defaultSubtotal="1">
            <x v="2"/>
          </reference>
          <reference field="2" count="1" selected="0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ordered_shapley_top3" cacheId="53" applyNumberFormats="0" applyBorderFormats="0" applyFontFormats="0" applyPatternFormats="0" applyAlignmentFormats="0" applyWidthHeightFormats="1" dataCaption="Значения" updatedVersion="7" minRefreshableVersion="3" itemPrintTitles="1" createdVersion="4" indent="0" compact="0" compactData="0" multipleFieldFilters="0" chartFormat="1">
  <location ref="A30:G67" firstHeaderRow="1" firstDataRow="2" firstDataCol="3"/>
  <pivotFields count="5">
    <pivotField name=" РК" axis="axisRow" compact="0" outline="0" showAll="0">
      <items count="3">
        <item n="РК 1" x="0"/>
        <item x="1"/>
        <item t="default"/>
      </items>
    </pivotField>
    <pivotField name=" Сценарий" axis="axisRow" compact="0" outline="0" showAll="0" measureFilter="1" sortType="descending">
      <items count="9">
        <item x="0"/>
        <item n="7 сценарий" x="1"/>
        <item x="2"/>
        <item n="4 сценарий" x="3"/>
        <item n="6 сценарий" x="4"/>
        <item x="5"/>
        <item n="9 сценарий" x="6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Цель" axis="axisRow" compact="0" outline="0" showAll="0" sortType="ascending">
      <items count="6">
        <item n="1 сайтзона" x="3"/>
        <item n="2 сайтзона" x="2"/>
        <item n="3 сайтзона" x="4"/>
        <item n="4 сайтзона" x="0"/>
        <item n="5 сайтзона" x="1"/>
        <item t="default"/>
      </items>
    </pivotField>
    <pivotField name=" Тачпоинт" axis="axisCol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3">
    <field x="2"/>
    <field x="0"/>
    <field x="1"/>
  </rowFields>
  <rowItems count="36">
    <i>
      <x/>
      <x/>
      <x v="3"/>
    </i>
    <i r="2">
      <x v="6"/>
    </i>
    <i r="2">
      <x v="1"/>
    </i>
    <i t="default" r="1">
      <x/>
    </i>
    <i r="1">
      <x v="1"/>
      <x v="2"/>
    </i>
    <i t="default" r="1">
      <x v="1"/>
    </i>
    <i t="default">
      <x/>
    </i>
    <i>
      <x v="1"/>
      <x/>
      <x v="3"/>
    </i>
    <i r="2">
      <x v="1"/>
    </i>
    <i r="2">
      <x v="4"/>
    </i>
    <i t="default" r="1">
      <x/>
    </i>
    <i r="1">
      <x v="1"/>
      <x v="2"/>
    </i>
    <i t="default" r="1">
      <x v="1"/>
    </i>
    <i t="default">
      <x v="1"/>
    </i>
    <i>
      <x v="2"/>
      <x/>
      <x v="3"/>
    </i>
    <i r="2">
      <x v="1"/>
    </i>
    <i r="2">
      <x v="4"/>
    </i>
    <i t="default" r="1">
      <x/>
    </i>
    <i r="1">
      <x v="1"/>
      <x v="2"/>
    </i>
    <i t="default" r="1">
      <x v="1"/>
    </i>
    <i t="default">
      <x v="2"/>
    </i>
    <i>
      <x v="3"/>
      <x/>
      <x v="3"/>
    </i>
    <i r="2">
      <x v="1"/>
    </i>
    <i r="2">
      <x v="6"/>
    </i>
    <i t="default" r="1">
      <x/>
    </i>
    <i r="1">
      <x v="1"/>
      <x v="2"/>
    </i>
    <i t="default" r="1">
      <x v="1"/>
    </i>
    <i t="default">
      <x v="3"/>
    </i>
    <i>
      <x v="4"/>
      <x/>
      <x v="3"/>
    </i>
    <i r="2">
      <x v="6"/>
    </i>
    <i r="2">
      <x v="1"/>
    </i>
    <i t="default" r="1">
      <x/>
    </i>
    <i r="1">
      <x v="1"/>
      <x v="2"/>
    </i>
    <i t="default" r="1">
      <x v="1"/>
    </i>
    <i t="default">
      <x v="4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 Атрибуция канала (по упорядоченному методу Шепли)" fld="4" baseField="2" baseItem="0" numFmtId="168"/>
  </dataFields>
  <formats count="18">
    <format dxfId="382">
      <pivotArea dataOnly="0" labelOnly="1" outline="0" axis="axisValues" fieldPosition="0"/>
    </format>
    <format dxfId="381">
      <pivotArea dataOnly="0" labelOnly="1" outline="0" axis="axisValues" fieldPosition="0"/>
    </format>
    <format dxfId="380">
      <pivotArea field="3" type="button" dataOnly="0" labelOnly="1" outline="0" axis="axisCol" fieldPosition="0"/>
    </format>
    <format dxfId="379">
      <pivotArea dataOnly="0" labelOnly="1" outline="0" axis="axisValues" fieldPosition="0"/>
    </format>
    <format dxfId="378">
      <pivotArea type="origin" dataOnly="0" labelOnly="1" outline="0" fieldPosition="0"/>
    </format>
    <format dxfId="377">
      <pivotArea outline="0" collapsedLevelsAreSubtotals="1" fieldPosition="0"/>
    </format>
    <format dxfId="376">
      <pivotArea field="3" type="button" dataOnly="0" labelOnly="1" outline="0" axis="axisCol" fieldPosition="0"/>
    </format>
    <format dxfId="375">
      <pivotArea type="topRight" dataOnly="0" labelOnly="1" outline="0" fieldPosition="0"/>
    </format>
    <format dxfId="374">
      <pivotArea dataOnly="0" labelOnly="1" outline="0" fieldPosition="0">
        <references count="1">
          <reference field="3" count="0"/>
        </references>
      </pivotArea>
    </format>
    <format dxfId="373">
      <pivotArea dataOnly="0" labelOnly="1" grandCol="1" outline="0" fieldPosition="0"/>
    </format>
    <format dxfId="372">
      <pivotArea type="origin" dataOnly="0" labelOnly="1" outline="0" fieldPosition="0"/>
    </format>
    <format dxfId="371">
      <pivotArea field="2" type="button" dataOnly="0" labelOnly="1" outline="0" axis="axisRow" fieldPosition="0"/>
    </format>
    <format dxfId="370">
      <pivotArea field="0" type="button" dataOnly="0" labelOnly="1" outline="0" axis="axisRow" fieldPosition="1"/>
    </format>
    <format dxfId="369">
      <pivotArea field="1" type="button" dataOnly="0" labelOnly="1" outline="0" axis="axisRow" fieldPosition="2"/>
    </format>
    <format dxfId="368">
      <pivotArea field="3" type="button" dataOnly="0" labelOnly="1" outline="0" axis="axisCol" fieldPosition="0"/>
    </format>
    <format dxfId="367">
      <pivotArea type="topRight" dataOnly="0" labelOnly="1" outline="0" fieldPosition="0"/>
    </format>
    <format dxfId="366">
      <pivotArea dataOnly="0" labelOnly="1" outline="0" fieldPosition="0">
        <references count="1">
          <reference field="3" count="0"/>
        </references>
      </pivotArea>
    </format>
    <format dxfId="365">
      <pivotArea dataOnly="0" labelOnly="1" grandCol="1" outline="0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Medium9" showRowHeaders="1" showColHeaders="1" showRowStripes="0" showColStripes="0" showLastColumn="1"/>
  <filters count="1">
    <filter fld="1" type="count" evalOrder="-1" id="1" iMeasureFld="0">
      <autoFilter ref="A1">
        <filterColumn colId="0">
          <top10 val="3" filterVal="3"/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ordered_shapley_full" cacheId="53" applyNumberFormats="0" applyBorderFormats="0" applyFontFormats="0" applyPatternFormats="0" applyAlignmentFormats="0" applyWidthHeightFormats="1" dataCaption="Значения" updatedVersion="7" minRefreshableVersion="3" itemPrintTitles="1" createdVersion="4" indent="0" compact="0" compactData="0" multipleFieldFilters="0">
  <location ref="J30:N198" firstHeaderRow="1" firstDataRow="1" firstDataCol="4"/>
  <pivotFields count="5">
    <pivotField name="РК" axis="axisRow" compact="0" outline="0" showAll="0">
      <items count="3">
        <item n="РК 1" x="0"/>
        <item x="1"/>
        <item t="default"/>
      </items>
    </pivotField>
    <pivotField name="Сценарий" axis="axisRow" compact="0" outline="0" showAll="0">
      <items count="9">
        <item n="5 сценарий" x="0"/>
        <item n="7 сценарий" x="1"/>
        <item x="2"/>
        <item n="4 сценарий" x="3"/>
        <item n="6 сценарий" x="4"/>
        <item n="10 сценарий" x="5"/>
        <item n="9 сценарий" x="6"/>
        <item n="8 сценарий" x="7"/>
        <item t="default"/>
      </items>
    </pivotField>
    <pivotField name="Цель" axis="axisRow" compact="0" outline="0" showAll="0" sortType="ascending">
      <items count="6">
        <item n="1 сайтзона" x="3"/>
        <item n="2 сайтзона" x="2"/>
        <item n="3 сайтзона" x="4"/>
        <item n="4 сайтзона" x="0"/>
        <item n="5 сайтзона" x="1"/>
        <item t="default"/>
      </items>
    </pivotField>
    <pivotField name="Тачпоинт"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4">
    <field x="2"/>
    <field x="0"/>
    <field x="1"/>
    <field x="3"/>
  </rowFields>
  <rowItems count="168">
    <i>
      <x/>
      <x/>
      <x/>
      <x/>
    </i>
    <i r="3">
      <x v="1"/>
    </i>
    <i r="3">
      <x v="2"/>
    </i>
    <i t="default" r="2">
      <x/>
    </i>
    <i r="2">
      <x v="1"/>
      <x/>
    </i>
    <i r="3">
      <x v="1"/>
    </i>
    <i r="3">
      <x v="2"/>
    </i>
    <i t="default" r="2">
      <x v="1"/>
    </i>
    <i r="2">
      <x v="3"/>
      <x/>
    </i>
    <i r="3">
      <x v="1"/>
    </i>
    <i r="3">
      <x v="2"/>
    </i>
    <i t="default" r="2">
      <x v="3"/>
    </i>
    <i r="2">
      <x v="4"/>
      <x/>
    </i>
    <i r="3">
      <x v="1"/>
    </i>
    <i r="3">
      <x v="2"/>
    </i>
    <i t="default" r="2">
      <x v="4"/>
    </i>
    <i r="2">
      <x v="6"/>
      <x/>
    </i>
    <i r="3">
      <x v="1"/>
    </i>
    <i r="3">
      <x v="2"/>
    </i>
    <i t="default" r="2">
      <x v="6"/>
    </i>
    <i r="2">
      <x v="7"/>
      <x/>
    </i>
    <i r="3">
      <x v="1"/>
    </i>
    <i r="3">
      <x v="2"/>
    </i>
    <i t="default" r="2">
      <x v="7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t="default">
      <x/>
    </i>
    <i>
      <x v="1"/>
      <x/>
      <x/>
      <x/>
    </i>
    <i r="3">
      <x v="1"/>
    </i>
    <i r="3">
      <x v="2"/>
    </i>
    <i t="default" r="2">
      <x/>
    </i>
    <i r="2">
      <x v="1"/>
      <x/>
    </i>
    <i r="3">
      <x v="1"/>
    </i>
    <i r="3">
      <x v="2"/>
    </i>
    <i t="default" r="2">
      <x v="1"/>
    </i>
    <i r="2">
      <x v="3"/>
      <x/>
    </i>
    <i r="3">
      <x v="1"/>
    </i>
    <i r="3">
      <x v="2"/>
    </i>
    <i t="default" r="2">
      <x v="3"/>
    </i>
    <i r="2">
      <x v="4"/>
      <x/>
    </i>
    <i r="3">
      <x v="1"/>
    </i>
    <i r="3">
      <x v="2"/>
    </i>
    <i t="default" r="2">
      <x v="4"/>
    </i>
    <i r="2">
      <x v="5"/>
      <x/>
    </i>
    <i r="3">
      <x v="1"/>
    </i>
    <i r="3">
      <x v="2"/>
    </i>
    <i t="default" r="2">
      <x v="5"/>
    </i>
    <i r="2">
      <x v="6"/>
      <x/>
    </i>
    <i r="3">
      <x v="1"/>
    </i>
    <i r="3">
      <x v="2"/>
    </i>
    <i t="default" r="2">
      <x v="6"/>
    </i>
    <i r="2">
      <x v="7"/>
      <x/>
    </i>
    <i r="3">
      <x v="1"/>
    </i>
    <i r="3">
      <x v="2"/>
    </i>
    <i t="default" r="2">
      <x v="7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t="default">
      <x v="1"/>
    </i>
    <i>
      <x v="2"/>
      <x/>
      <x/>
      <x/>
    </i>
    <i r="3">
      <x v="1"/>
    </i>
    <i r="3">
      <x v="2"/>
    </i>
    <i t="default" r="2">
      <x/>
    </i>
    <i r="2">
      <x v="1"/>
      <x/>
    </i>
    <i r="3">
      <x v="1"/>
    </i>
    <i r="3">
      <x v="2"/>
    </i>
    <i t="default" r="2">
      <x v="1"/>
    </i>
    <i r="2">
      <x v="3"/>
      <x/>
    </i>
    <i r="3">
      <x v="1"/>
    </i>
    <i r="3">
      <x v="2"/>
    </i>
    <i t="default" r="2">
      <x v="3"/>
    </i>
    <i r="2">
      <x v="4"/>
      <x/>
    </i>
    <i r="3">
      <x v="1"/>
    </i>
    <i r="3">
      <x v="2"/>
    </i>
    <i t="default" r="2">
      <x v="4"/>
    </i>
    <i r="2">
      <x v="5"/>
      <x/>
    </i>
    <i r="3">
      <x v="1"/>
    </i>
    <i r="3">
      <x v="2"/>
    </i>
    <i t="default" r="2">
      <x v="5"/>
    </i>
    <i r="2">
      <x v="6"/>
      <x/>
    </i>
    <i r="3">
      <x v="1"/>
    </i>
    <i r="3">
      <x v="2"/>
    </i>
    <i t="default" r="2">
      <x v="6"/>
    </i>
    <i r="2">
      <x v="7"/>
      <x/>
    </i>
    <i r="3">
      <x v="1"/>
    </i>
    <i r="3">
      <x v="2"/>
    </i>
    <i t="default" r="2">
      <x v="7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t="default">
      <x v="2"/>
    </i>
    <i>
      <x v="3"/>
      <x/>
      <x/>
      <x/>
    </i>
    <i r="3">
      <x v="1"/>
    </i>
    <i r="3">
      <x v="2"/>
    </i>
    <i t="default" r="2">
      <x/>
    </i>
    <i r="2">
      <x v="1"/>
      <x/>
    </i>
    <i r="3">
      <x v="1"/>
    </i>
    <i r="3">
      <x v="2"/>
    </i>
    <i t="default" r="2">
      <x v="1"/>
    </i>
    <i r="2">
      <x v="3"/>
      <x/>
    </i>
    <i r="3">
      <x v="1"/>
    </i>
    <i r="3">
      <x v="2"/>
    </i>
    <i t="default" r="2">
      <x v="3"/>
    </i>
    <i r="2">
      <x v="4"/>
      <x/>
    </i>
    <i r="3">
      <x v="1"/>
    </i>
    <i r="3">
      <x v="2"/>
    </i>
    <i t="default" r="2">
      <x v="4"/>
    </i>
    <i r="2">
      <x v="5"/>
      <x/>
    </i>
    <i r="3">
      <x v="1"/>
    </i>
    <i r="3">
      <x v="2"/>
    </i>
    <i t="default" r="2">
      <x v="5"/>
    </i>
    <i r="2">
      <x v="6"/>
      <x/>
    </i>
    <i r="3">
      <x v="1"/>
    </i>
    <i r="3">
      <x v="2"/>
    </i>
    <i t="default" r="2">
      <x v="6"/>
    </i>
    <i r="2">
      <x v="7"/>
      <x/>
    </i>
    <i r="3">
      <x v="1"/>
    </i>
    <i r="3">
      <x v="2"/>
    </i>
    <i t="default" r="2">
      <x v="7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t="default">
      <x v="3"/>
    </i>
    <i>
      <x v="4"/>
      <x/>
      <x/>
      <x/>
    </i>
    <i r="3">
      <x v="1"/>
    </i>
    <i r="3">
      <x v="2"/>
    </i>
    <i t="default" r="2">
      <x/>
    </i>
    <i r="2">
      <x v="1"/>
      <x/>
    </i>
    <i r="3">
      <x v="1"/>
    </i>
    <i r="3">
      <x v="2"/>
    </i>
    <i t="default" r="2">
      <x v="1"/>
    </i>
    <i r="2">
      <x v="3"/>
      <x/>
    </i>
    <i r="3">
      <x v="1"/>
    </i>
    <i r="3">
      <x v="2"/>
    </i>
    <i t="default" r="2">
      <x v="3"/>
    </i>
    <i r="2">
      <x v="4"/>
      <x/>
    </i>
    <i r="3">
      <x v="1"/>
    </i>
    <i r="3">
      <x v="2"/>
    </i>
    <i t="default" r="2">
      <x v="4"/>
    </i>
    <i r="2">
      <x v="5"/>
      <x/>
    </i>
    <i r="3">
      <x v="1"/>
    </i>
    <i r="3">
      <x v="2"/>
    </i>
    <i t="default" r="2">
      <x v="5"/>
    </i>
    <i r="2">
      <x v="6"/>
      <x/>
    </i>
    <i r="3">
      <x v="1"/>
    </i>
    <i r="3">
      <x v="2"/>
    </i>
    <i t="default" r="2">
      <x v="6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t="default">
      <x v="4"/>
    </i>
    <i t="grand">
      <x/>
    </i>
  </rowItems>
  <colItems count="1">
    <i/>
  </colItems>
  <dataFields count="1">
    <dataField name="Атрибуция канала (по упорядоченному методу Шепли)" fld="4" baseField="2" baseItem="0" numFmtId="168"/>
  </dataFields>
  <formats count="13">
    <format dxfId="395">
      <pivotArea dataOnly="0" labelOnly="1" outline="0" axis="axisValues" fieldPosition="0"/>
    </format>
    <format dxfId="394">
      <pivotArea outline="0" collapsedLevelsAreSubtotals="1" fieldPosition="0"/>
    </format>
    <format dxfId="393">
      <pivotArea dataOnly="0" labelOnly="1" outline="0" axis="axisValues" fieldPosition="0"/>
    </format>
    <format dxfId="392">
      <pivotArea field="2" type="button" dataOnly="0" labelOnly="1" outline="0" axis="axisRow" fieldPosition="0"/>
    </format>
    <format dxfId="391">
      <pivotArea field="0" type="button" dataOnly="0" labelOnly="1" outline="0" axis="axisRow" fieldPosition="1"/>
    </format>
    <format dxfId="390">
      <pivotArea field="1" type="button" dataOnly="0" labelOnly="1" outline="0" axis="axisRow" fieldPosition="2"/>
    </format>
    <format dxfId="389">
      <pivotArea field="3" type="button" dataOnly="0" labelOnly="1" outline="0" axis="axisRow" fieldPosition="3"/>
    </format>
    <format dxfId="388">
      <pivotArea dataOnly="0" labelOnly="1" outline="0" axis="axisValues" fieldPosition="0"/>
    </format>
    <format dxfId="387">
      <pivotArea field="2" type="button" dataOnly="0" labelOnly="1" outline="0" axis="axisRow" fieldPosition="0"/>
    </format>
    <format dxfId="386">
      <pivotArea field="0" type="button" dataOnly="0" labelOnly="1" outline="0" axis="axisRow" fieldPosition="1"/>
    </format>
    <format dxfId="385">
      <pivotArea field="1" type="button" dataOnly="0" labelOnly="1" outline="0" axis="axisRow" fieldPosition="2"/>
    </format>
    <format dxfId="384">
      <pivotArea field="3" type="button" dataOnly="0" labelOnly="1" outline="0" axis="axisRow" fieldPosition="3"/>
    </format>
    <format dxfId="383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Сводная таблица1" cacheId="29" applyNumberFormats="0" applyBorderFormats="0" applyFontFormats="0" applyPatternFormats="0" applyAlignmentFormats="0" applyWidthHeightFormats="1" dataCaption="Значения" updatedVersion="7" minRefreshableVersion="3" rowGrandTotals="0" colGrandTotals="0" itemPrintTitles="1" createdVersion="5" indent="0" compact="0" compactData="0" multipleFieldFilters="0">
  <location ref="A8:I52" firstHeaderRow="1" firstDataRow="2" firstDataCol="3"/>
  <pivotFields count="20">
    <pivotField name="РК" axis="axisRow" compact="0" outline="0" showAll="0" defaultSubtotal="0">
      <items count="3">
        <item x="0"/>
        <item x="1"/>
        <item x="2"/>
      </items>
    </pivotField>
    <pivotField name="Сценарий" axis="axisRow" compact="0" outline="0" showAll="0" defaultSubtotal="0">
      <items count="9">
        <item x="0"/>
        <item x="1"/>
        <item n="4 сценарий" x="2"/>
        <item n="5 сценарий" x="3"/>
        <item n="6 сценарий" x="4"/>
        <item n="7 сценарий" x="5"/>
        <item n="8 сценарий" x="6"/>
        <item n="9 сценарий" x="7"/>
        <item n="10 сценарий" x="8"/>
      </items>
    </pivotField>
    <pivotField name="Цель" axis="axisRow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3">
    <field x="2"/>
    <field x="0"/>
    <field x="1"/>
  </rowFields>
  <rowItems count="43">
    <i>
      <x/>
      <x/>
      <x/>
    </i>
    <i r="1">
      <x v="1"/>
      <x v="1"/>
    </i>
    <i r="1">
      <x v="2"/>
      <x v="2"/>
    </i>
    <i r="2">
      <x v="3"/>
    </i>
    <i r="2">
      <x v="4"/>
    </i>
    <i r="2">
      <x v="5"/>
    </i>
    <i r="2">
      <x v="6"/>
    </i>
    <i r="2">
      <x v="7"/>
    </i>
    <i>
      <x v="1"/>
      <x/>
      <x/>
    </i>
    <i r="1">
      <x v="1"/>
      <x v="1"/>
    </i>
    <i r="1">
      <x v="2"/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2"/>
      <x/>
      <x/>
    </i>
    <i r="1">
      <x v="1"/>
      <x v="1"/>
    </i>
    <i r="1">
      <x v="2"/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3"/>
      <x/>
      <x/>
    </i>
    <i r="1">
      <x v="1"/>
      <x v="1"/>
    </i>
    <i r="1">
      <x v="2"/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4"/>
      <x/>
      <x/>
    </i>
    <i r="1">
      <x v="1"/>
      <x v="1"/>
    </i>
    <i r="1">
      <x v="2"/>
      <x v="2"/>
    </i>
    <i r="2">
      <x v="3"/>
    </i>
    <i r="2">
      <x v="4"/>
    </i>
    <i r="2">
      <x v="5"/>
    </i>
    <i r="2">
      <x v="7"/>
    </i>
    <i r="2">
      <x v="8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R last-view / клики" fld="11" baseField="1" baseItem="0" numFmtId="10"/>
    <dataField name="CR last-view / показы" fld="12" baseField="1" baseItem="0"/>
    <dataField name=" CR Шепли / клики" fld="13" baseField="1" baseItem="0" numFmtId="10"/>
    <dataField name=" CR Шепли / показы" fld="14" baseField="1" baseItem="0"/>
    <dataField name=" CR Маркова / клики" fld="15" baseField="1" baseItem="0" numFmtId="10"/>
    <dataField name=" CR Маркова / показы" fld="16" baseField="1" baseItem="0"/>
  </dataFields>
  <formats count="27">
    <format dxfId="364">
      <pivotArea field="1" type="button" dataOnly="0" labelOnly="1" outline="0" axis="axisRow" fieldPosition="2"/>
    </format>
    <format dxfId="363">
      <pivotArea field="1" type="button" dataOnly="0" labelOnly="1" outline="0" axis="axisRow" fieldPosition="2"/>
    </format>
    <format dxfId="362">
      <pivotArea outline="0" collapsedLevelsAreSubtotals="1" fieldPosition="0"/>
    </format>
    <format dxfId="36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60">
      <pivotArea outline="0" fieldPosition="0">
        <references count="1">
          <reference field="4294967294" count="1" selected="0">
            <x v="0"/>
          </reference>
        </references>
      </pivotArea>
    </format>
    <format dxfId="3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58">
      <pivotArea outline="0" fieldPosition="0">
        <references count="1">
          <reference field="4294967294" count="1" selected="0">
            <x v="2"/>
          </reference>
        </references>
      </pivotArea>
    </format>
    <format dxfId="35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56">
      <pivotArea outline="0" fieldPosition="0">
        <references count="1">
          <reference field="4294967294" count="1" selected="0">
            <x v="4"/>
          </reference>
        </references>
      </pivotArea>
    </format>
    <format dxfId="35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54">
      <pivotArea field="2" type="button" dataOnly="0" labelOnly="1" outline="0" axis="axisRow" fieldPosition="0"/>
    </format>
    <format dxfId="353">
      <pivotArea field="1" type="button" dataOnly="0" labelOnly="1" outline="0" axis="axisRow" fieldPosition="2"/>
    </format>
    <format dxfId="35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5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5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4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4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45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34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43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34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41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34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39">
      <pivotArea field="0" type="button" dataOnly="0" labelOnly="1" outline="0" axis="axisRow" fieldPosition="1"/>
    </format>
    <format dxfId="338">
      <pivotArea field="0" type="button" dataOnly="0" labelOnly="1" outline="0" axis="axisRow" fieldPosition="1"/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СводнаяТаблица1" cacheId="47" applyNumberFormats="0" applyBorderFormats="0" applyFontFormats="0" applyPatternFormats="0" applyAlignmentFormats="0" applyWidthHeightFormats="1" dataCaption="Значения" updatedVersion="7" minRefreshableVersion="3" colGrandTotals="0" itemPrintTitles="1" createdVersion="5" indent="0" compact="0" compactData="0" multipleFieldFilters="0" rowHeaderCaption="">
  <location ref="A7:P110" firstHeaderRow="1" firstDataRow="2" firstDataCol="5" rowPageCount="1" colPageCount="1"/>
  <pivotFields count="22">
    <pivotField name="РК" axis="axisRow" compact="0" outline="0" subtotalTop="0" showAll="0">
      <items count="4">
        <item x="0"/>
        <item x="1"/>
        <item n="РК 1" x="2"/>
        <item t="default"/>
      </items>
    </pivotField>
    <pivotField compact="0" outline="0" subtotalTop="0" showAll="0" defaultSubtotal="0"/>
    <pivotField name="Сценарий" axis="axisRow" compact="0" outline="0" subtotalTop="0" showAll="0" sortType="descending" defaultSubtotal="0">
      <items count="14">
        <item x="0"/>
        <item x="1"/>
        <item n="1 сценарий" x="2"/>
        <item n="2 сценарий" x="3"/>
        <item n="3 сценарий" x="4"/>
        <item n="4 сценарий" x="5"/>
        <item n="5 сценарий" x="6"/>
        <item n="6 сценарий" x="7"/>
        <item n="7 сценарий" x="8"/>
        <item n="8 сценарий" x="9"/>
        <item n="9 сценарий" x="10"/>
        <item n="10 сценарий" x="11"/>
        <item n="11 сценарий" x="12"/>
        <item n="12 сценарий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Устройства" axis="axisRow" compact="0" outline="0" subtotalTop="0" showAll="0" defaultSubtotal="0">
      <items count="4">
        <item sd="0" x="0"/>
        <item x="1"/>
        <item x="2"/>
        <item x="3"/>
      </items>
    </pivotField>
    <pivotField name="ОС" axis="axisRow" compact="0" outline="0" subtotalTop="0" showAll="0" defaultSubtotal="0">
      <items count="5">
        <item x="0"/>
        <item x="1"/>
        <item x="2"/>
        <item x="3"/>
        <item x="4"/>
      </items>
    </pivotField>
    <pivotField axis="axisRow" compact="0" outline="0" subtotalTop="0" showAll="0" defaultSubtotal="0">
      <items count="4">
        <item x="0"/>
        <item x="1"/>
        <item x="2"/>
        <item x="3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dataField="1"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name="Отобразить только строки с last-touch &gt; 0" axis="axisPage" compact="0" outline="0" subtotalTop="0" showAll="0" defaultSubtotal="0">
      <items count="2">
        <item x="0"/>
        <item x="1"/>
      </items>
    </pivotField>
    <pivotField compact="0" outline="0" subtotalTop="0" dragToRow="0" dragToCol="0" dragToPage="0" showAll="0" defaultSubtotal="0"/>
    <pivotField compact="0" outline="0" subtotalTop="0" dragToRow="0" dragToCol="0" dragToPage="0" showAll="0" defaultSubtotal="0"/>
    <pivotField compact="0" outline="0" subtotalTop="0" dragToRow="0" dragToCol="0" dragToPage="0" showAll="0" defaultSubtotal="0"/>
  </pivotFields>
  <rowFields count="5">
    <field x="0"/>
    <field x="2"/>
    <field x="3"/>
    <field x="4"/>
    <field x="5"/>
  </rowFields>
  <rowItems count="102">
    <i>
      <x/>
      <x/>
      <x/>
    </i>
    <i r="2">
      <x v="1"/>
      <x v="1"/>
      <x v="1"/>
    </i>
    <i t="default">
      <x/>
    </i>
    <i>
      <x v="1"/>
      <x v="1"/>
      <x/>
    </i>
    <i r="2">
      <x v="1"/>
      <x v="1"/>
      <x v="1"/>
    </i>
    <i r="3">
      <x v="2"/>
      <x v="1"/>
    </i>
    <i t="default">
      <x v="1"/>
    </i>
    <i>
      <x v="2"/>
      <x v="8"/>
      <x/>
    </i>
    <i r="2">
      <x v="1"/>
      <x v="1"/>
      <x v="1"/>
    </i>
    <i r="4">
      <x v="2"/>
    </i>
    <i r="3">
      <x v="2"/>
      <x v="1"/>
    </i>
    <i r="4">
      <x v="2"/>
    </i>
    <i r="3">
      <x v="3"/>
      <x v="1"/>
    </i>
    <i r="4">
      <x v="2"/>
    </i>
    <i r="2">
      <x v="2"/>
      <x v="4"/>
      <x v="2"/>
    </i>
    <i r="4">
      <x v="3"/>
    </i>
    <i r="2">
      <x v="3"/>
      <x v="1"/>
      <x v="2"/>
    </i>
    <i r="4">
      <x v="3"/>
    </i>
    <i r="3">
      <x v="4"/>
      <x v="2"/>
    </i>
    <i r="4">
      <x v="3"/>
    </i>
    <i r="1">
      <x v="6"/>
      <x/>
    </i>
    <i r="2">
      <x v="1"/>
      <x v="1"/>
      <x v="1"/>
    </i>
    <i r="4">
      <x v="2"/>
    </i>
    <i r="3">
      <x v="2"/>
      <x v="1"/>
    </i>
    <i r="3">
      <x v="3"/>
      <x v="1"/>
    </i>
    <i r="4">
      <x v="2"/>
    </i>
    <i r="2">
      <x v="2"/>
      <x v="4"/>
      <x v="2"/>
    </i>
    <i r="4">
      <x v="3"/>
    </i>
    <i r="2">
      <x v="3"/>
      <x v="1"/>
      <x v="2"/>
    </i>
    <i r="4">
      <x v="3"/>
    </i>
    <i r="3">
      <x v="4"/>
      <x v="2"/>
    </i>
    <i r="4">
      <x v="3"/>
    </i>
    <i r="1">
      <x v="5"/>
      <x/>
    </i>
    <i r="2">
      <x v="1"/>
      <x v="1"/>
      <x v="1"/>
    </i>
    <i r="4">
      <x v="2"/>
    </i>
    <i r="3">
      <x v="2"/>
      <x v="1"/>
    </i>
    <i r="3">
      <x v="3"/>
      <x v="1"/>
    </i>
    <i r="2">
      <x v="2"/>
      <x v="4"/>
      <x v="2"/>
    </i>
    <i r="4">
      <x v="3"/>
    </i>
    <i r="2">
      <x v="3"/>
      <x v="1"/>
      <x v="2"/>
    </i>
    <i r="4">
      <x v="3"/>
    </i>
    <i r="3">
      <x v="4"/>
      <x v="3"/>
    </i>
    <i r="1">
      <x v="7"/>
      <x/>
    </i>
    <i r="2">
      <x v="1"/>
      <x v="1"/>
      <x v="1"/>
    </i>
    <i r="4">
      <x v="2"/>
    </i>
    <i r="3">
      <x v="2"/>
      <x v="1"/>
    </i>
    <i r="3">
      <x v="3"/>
      <x v="1"/>
    </i>
    <i r="4">
      <x v="2"/>
    </i>
    <i r="2">
      <x v="2"/>
      <x v="4"/>
      <x v="2"/>
    </i>
    <i r="4">
      <x v="3"/>
    </i>
    <i r="2">
      <x v="3"/>
      <x v="1"/>
      <x v="2"/>
    </i>
    <i r="4">
      <x v="3"/>
    </i>
    <i r="3">
      <x v="4"/>
      <x v="3"/>
    </i>
    <i r="1">
      <x v="10"/>
      <x/>
    </i>
    <i r="2">
      <x v="1"/>
      <x v="1"/>
      <x v="1"/>
    </i>
    <i r="4">
      <x v="2"/>
    </i>
    <i r="3">
      <x v="2"/>
      <x v="1"/>
    </i>
    <i r="4">
      <x v="2"/>
    </i>
    <i r="3">
      <x v="3"/>
      <x v="1"/>
    </i>
    <i r="2">
      <x v="2"/>
      <x v="4"/>
      <x v="2"/>
    </i>
    <i r="4">
      <x v="3"/>
    </i>
    <i r="2">
      <x v="3"/>
      <x v="1"/>
      <x v="2"/>
    </i>
    <i r="4">
      <x v="3"/>
    </i>
    <i r="3">
      <x v="4"/>
      <x v="3"/>
    </i>
    <i r="1">
      <x v="9"/>
      <x/>
    </i>
    <i r="2">
      <x v="1"/>
      <x v="1"/>
      <x v="1"/>
    </i>
    <i r="4">
      <x v="2"/>
    </i>
    <i r="3">
      <x v="2"/>
      <x v="1"/>
    </i>
    <i r="3">
      <x v="3"/>
      <x v="1"/>
    </i>
    <i r="2">
      <x v="2"/>
      <x v="4"/>
      <x v="2"/>
    </i>
    <i r="4">
      <x v="3"/>
    </i>
    <i r="2">
      <x v="3"/>
      <x v="1"/>
      <x v="3"/>
    </i>
    <i r="3">
      <x v="4"/>
      <x v="3"/>
    </i>
    <i r="1">
      <x v="12"/>
      <x/>
    </i>
    <i r="2">
      <x v="1"/>
      <x v="1"/>
      <x v="1"/>
    </i>
    <i r="4">
      <x v="2"/>
    </i>
    <i r="3">
      <x v="2"/>
      <x v="1"/>
    </i>
    <i r="4">
      <x v="2"/>
    </i>
    <i r="3">
      <x v="3"/>
      <x v="1"/>
    </i>
    <i r="2">
      <x v="3"/>
      <x v="1"/>
      <x v="2"/>
    </i>
    <i r="4">
      <x v="3"/>
    </i>
    <i r="3">
      <x v="2"/>
      <x v="2"/>
    </i>
    <i r="1">
      <x v="11"/>
      <x/>
    </i>
    <i r="2">
      <x v="1"/>
      <x v="1"/>
      <x v="1"/>
    </i>
    <i r="4">
      <x v="2"/>
    </i>
    <i r="3">
      <x v="2"/>
      <x v="1"/>
    </i>
    <i r="3">
      <x v="3"/>
      <x v="1"/>
    </i>
    <i r="2">
      <x v="2"/>
      <x v="4"/>
      <x v="2"/>
    </i>
    <i r="4">
      <x v="3"/>
    </i>
    <i r="2">
      <x v="3"/>
      <x v="1"/>
      <x v="2"/>
    </i>
    <i r="4">
      <x v="3"/>
    </i>
    <i r="3">
      <x v="4"/>
      <x v="3"/>
    </i>
    <i r="1">
      <x v="3"/>
      <x/>
    </i>
    <i r="2">
      <x v="1"/>
      <x v="1"/>
      <x v="1"/>
    </i>
    <i r="3">
      <x v="2"/>
      <x v="1"/>
    </i>
    <i r="1">
      <x v="2"/>
      <x/>
    </i>
    <i r="2">
      <x v="1"/>
      <x v="1"/>
      <x v="1"/>
    </i>
    <i r="3">
      <x v="2"/>
      <x v="1"/>
    </i>
    <i r="1">
      <x v="4"/>
      <x v="1"/>
      <x v="2"/>
      <x v="1"/>
    </i>
    <i r="1">
      <x v="13"/>
      <x/>
    </i>
    <i t="default">
      <x v="2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pageFields count="1">
    <pageField fld="18" hier="-1"/>
  </pageFields>
  <dataFields count="11">
    <dataField name="Показов всего" fld="6" baseField="0" baseItem="0" numFmtId="1"/>
    <dataField name="Показы с adriver id" fld="7" baseField="5" baseItem="3" numFmtId="1"/>
    <dataField name="Охват показы" fld="8" baseField="5" baseItem="3" numFmtId="1"/>
    <dataField name="Клики всего" fld="9" baseField="5" baseItem="3"/>
    <dataField name="Клики с adriver id" fld="10" baseField="5" baseItem="3"/>
    <dataField name="Уникальные клики" fld="11" baseField="5" baseItem="3"/>
    <dataField name="last-click" fld="13" baseField="5" baseItem="3"/>
    <dataField name="last-view" fld="14" baseField="5" baseItem="3"/>
    <dataField name="Атрибуция по Шепли" fld="15" baseField="5" baseItem="3" numFmtId="168"/>
    <dataField name="Атрибуция по Маркову" fld="16" baseField="5" baseItem="3" numFmtId="168"/>
    <dataField name="Removal effect, %" fld="17" baseField="5" baseItem="3" numFmtId="165"/>
  </dataFields>
  <formats count="49">
    <format dxfId="3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6">
      <pivotArea field="5" type="button" dataOnly="0" labelOnly="1" outline="0" axis="axisRow" fieldPosition="4"/>
    </format>
    <format dxfId="335">
      <pivotArea field="3" type="button" dataOnly="0" labelOnly="1" outline="0" axis="axisRow" fieldPosition="2"/>
    </format>
    <format dxfId="334">
      <pivotArea field="4" type="button" dataOnly="0" labelOnly="1" outline="0" axis="axisRow" fieldPosition="3"/>
    </format>
    <format dxfId="3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2">
      <pivotArea field="0" type="button" dataOnly="0" labelOnly="1" outline="0" axis="axisRow" fieldPosition="0"/>
    </format>
    <format dxfId="331">
      <pivotArea grandRow="1" outline="0" collapsedLevelsAreSubtotals="1" fieldPosition="0"/>
    </format>
    <format dxfId="330">
      <pivotArea dataOnly="0" labelOnly="1" grandRow="1" outline="0" fieldPosition="0"/>
    </format>
    <format dxfId="329">
      <pivotArea field="2" type="button" dataOnly="0" labelOnly="1" outline="0" axis="axisRow" fieldPosition="1"/>
    </format>
    <format dxfId="328">
      <pivotArea field="18" type="button" dataOnly="0" labelOnly="1" outline="0" axis="axisPage" fieldPosition="0"/>
    </format>
    <format dxfId="327">
      <pivotArea dataOnly="0" labelOnly="1" outline="0" fieldPosition="0">
        <references count="1">
          <reference field="18" count="0"/>
        </references>
      </pivotArea>
    </format>
    <format dxfId="326">
      <pivotArea field="18" type="button" dataOnly="0" labelOnly="1" outline="0" axis="axisPage" fieldPosition="0"/>
    </format>
    <format dxfId="325">
      <pivotArea dataOnly="0" labelOnly="1" outline="0" fieldPosition="0">
        <references count="1">
          <reference field="18" count="0"/>
        </references>
      </pivotArea>
    </format>
    <format dxfId="324">
      <pivotArea field="18" type="button" dataOnly="0" labelOnly="1" outline="0" axis="axisPage" fieldPosition="0"/>
    </format>
    <format dxfId="323">
      <pivotArea field="18" type="button" dataOnly="0" labelOnly="1" outline="0" axis="axisPage" fieldPosition="0"/>
    </format>
    <format dxfId="322">
      <pivotArea field="18" type="button" dataOnly="0" labelOnly="1" outline="0" axis="axisPage" fieldPosition="0"/>
    </format>
    <format dxfId="321">
      <pivotArea field="0" type="button" dataOnly="0" labelOnly="1" outline="0" axis="axisRow" fieldPosition="0"/>
    </format>
    <format dxfId="320">
      <pivotArea field="2" type="button" dataOnly="0" labelOnly="1" outline="0" axis="axisRow" fieldPosition="1"/>
    </format>
    <format dxfId="319">
      <pivotArea field="3" type="button" dataOnly="0" labelOnly="1" outline="0" axis="axisRow" fieldPosition="2"/>
    </format>
    <format dxfId="318">
      <pivotArea field="4" type="button" dataOnly="0" labelOnly="1" outline="0" axis="axisRow" fieldPosition="3"/>
    </format>
    <format dxfId="317">
      <pivotArea field="5" type="button" dataOnly="0" labelOnly="1" outline="0" axis="axisRow" fieldPosition="4"/>
    </format>
    <format dxfId="316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315">
      <pivotArea field="0" type="button" dataOnly="0" labelOnly="1" outline="0" axis="axisRow" fieldPosition="0"/>
    </format>
    <format dxfId="314">
      <pivotArea field="2" type="button" dataOnly="0" labelOnly="1" outline="0" axis="axisRow" fieldPosition="1"/>
    </format>
    <format dxfId="313">
      <pivotArea field="3" type="button" dataOnly="0" labelOnly="1" outline="0" axis="axisRow" fieldPosition="2"/>
    </format>
    <format dxfId="312">
      <pivotArea field="4" type="button" dataOnly="0" labelOnly="1" outline="0" axis="axisRow" fieldPosition="3"/>
    </format>
    <format dxfId="311">
      <pivotArea field="5" type="button" dataOnly="0" labelOnly="1" outline="0" axis="axisRow" fieldPosition="4"/>
    </format>
    <format dxfId="31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30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08">
      <pivotArea field="-2" type="button" dataOnly="0" labelOnly="1" outline="0" axis="axisCol" fieldPosition="0"/>
    </format>
    <format dxfId="30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05">
      <pivotArea type="topRight" dataOnly="0" labelOnly="1" outline="0" fieldPosition="0"/>
    </format>
    <format dxfId="30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0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02">
      <pivotArea field="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01">
      <pivotArea field="0" grandRow="1" outline="0" collapsedLevelsAreSubtotals="1" axis="axisRow" fieldPosition="0">
        <references count="1">
          <reference field="4294967294" count="1" selected="0">
            <x v="5"/>
          </reference>
        </references>
      </pivotArea>
    </format>
    <format dxfId="300">
      <pivotArea field="0" grandRow="1" outline="0" collapsedLevelsAreSubtotals="1" axis="axisRow" fieldPosition="0">
        <references count="1">
          <reference field="4294967294" count="1" selected="0">
            <x v="10"/>
          </reference>
        </references>
      </pivotArea>
    </format>
    <format dxfId="299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298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  <format dxfId="297">
      <pivotArea outline="0" collapsedLevelsAreSubtotals="1" fieldPosition="0">
        <references count="1">
          <reference field="4294967294" count="1" selected="0">
            <x v="9"/>
          </reference>
        </references>
      </pivotArea>
    </format>
    <format dxfId="296">
      <pivotArea dataOnly="0" labelOnly="1" outline="0" fieldPosition="0">
        <references count="3">
          <reference field="0" count="0" selected="0"/>
          <reference field="2" count="0" selected="0"/>
          <reference field="3" count="0"/>
        </references>
      </pivotArea>
    </format>
    <format dxfId="295">
      <pivotArea dataOnly="0" labelOnly="1" outline="0" fieldPosition="0">
        <references count="4">
          <reference field="0" count="0" selected="0"/>
          <reference field="2" count="0" selected="0"/>
          <reference field="3" count="0" selected="0"/>
          <reference field="4" count="0"/>
        </references>
      </pivotArea>
    </format>
    <format dxfId="294">
      <pivotArea dataOnly="0" labelOnly="1" outline="0" fieldPosition="0">
        <references count="5">
          <reference field="0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93">
      <pivotArea dataOnly="0" labelOnly="1" outline="0" fieldPosition="0">
        <references count="1">
          <reference field="4294967294" count="2">
            <x v="6"/>
            <x v="7"/>
          </reference>
        </references>
      </pivotArea>
    </format>
    <format dxfId="292">
      <pivotArea dataOnly="0" labelOnly="1" outline="0" fieldPosition="0">
        <references count="1">
          <reference field="4294967294" count="2">
            <x v="6"/>
            <x v="7"/>
          </reference>
        </references>
      </pivotArea>
    </format>
    <format dxfId="291">
      <pivotArea outline="0" collapsedLevelsAreSubtotals="1" fieldPosition="0">
        <references count="2">
          <reference field="4294967294" count="1" selected="0">
            <x v="2"/>
          </reference>
          <reference field="0" count="0" selected="0" defaultSubtotal="1"/>
        </references>
      </pivotArea>
    </format>
    <format dxfId="290">
      <pivotArea outline="0" collapsedLevelsAreSubtotals="1" fieldPosition="0">
        <references count="2">
          <reference field="4294967294" count="1" selected="0">
            <x v="5"/>
          </reference>
          <reference field="0" count="0" selected="0" defaultSubtotal="1"/>
        </references>
      </pivotArea>
    </format>
    <format dxfId="289">
      <pivotArea outline="0" collapsedLevelsAreSubtotals="1" fieldPosition="0">
        <references count="2">
          <reference field="4294967294" count="1" selected="0">
            <x v="10"/>
          </reference>
          <reference field="0" count="0" selected="0" defaultSubtotal="1"/>
        </references>
      </pivotArea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total_frequency_pivot" cacheId="24" applyNumberFormats="0" applyBorderFormats="0" applyFontFormats="0" applyPatternFormats="0" applyAlignmentFormats="0" applyWidthHeightFormats="1" dataCaption="Значения" updatedVersion="7" minRefreshableVersion="3" rowGrandTotals="0" colGrandTotals="0" itemPrintTitles="1" createdVersion="4" indent="0" compact="0" compactData="0" multipleFieldFilters="0">
  <location ref="I8:L68" firstHeaderRow="1" firstDataRow="1" firstDataCol="3"/>
  <pivotFields count="4">
    <pivotField axis="axisRow" compact="0" outline="0" showAll="0" defaultSubtotal="0">
      <items count="1">
        <item x="0"/>
      </items>
    </pivotField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howAll="0"/>
  </pivotFields>
  <rowFields count="3">
    <field x="0"/>
    <field x="1"/>
    <field x="2"/>
  </rowFields>
  <rowItems count="6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t="default" r="1">
      <x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t="default" r="1">
      <x v="1"/>
    </i>
    <i r="1">
      <x v="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t="default" r="1">
      <x v="2"/>
    </i>
    <i r="1">
      <x v="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t="default" r="1">
      <x v="3"/>
    </i>
    <i r="1">
      <x v="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t="default" r="1">
      <x v="4"/>
    </i>
  </rowItems>
  <colItems count="1">
    <i/>
  </colItems>
  <dataFields count="1">
    <dataField name="Ласт-тач конверсии" fld="3" baseField="1" baseItem="0" numFmtId="1"/>
  </dataFields>
  <formats count="12">
    <format dxfId="252">
      <pivotArea outline="0" collapsedLevelsAreSubtotals="1" fieldPosition="0"/>
    </format>
    <format dxfId="251">
      <pivotArea dataOnly="0" labelOnly="1" outline="0" axis="axisValues" fieldPosition="0"/>
    </format>
    <format dxfId="250">
      <pivotArea field="2" type="button" dataOnly="0" labelOnly="1" outline="0" axis="axisRow" fieldPosition="2"/>
    </format>
    <format dxfId="249">
      <pivotArea dataOnly="0" labelOnly="1" outline="0" axis="axisValues" fieldPosition="0"/>
    </format>
    <format dxfId="248">
      <pivotArea field="2" type="button" dataOnly="0" labelOnly="1" outline="0" axis="axisRow" fieldPosition="2"/>
    </format>
    <format dxfId="247">
      <pivotArea dataOnly="0" labelOnly="1" outline="0" axis="axisValues" fieldPosition="0"/>
    </format>
    <format dxfId="246">
      <pivotArea field="2" type="button" dataOnly="0" labelOnly="1" outline="0" axis="axisRow" fieldPosition="2"/>
    </format>
    <format dxfId="245">
      <pivotArea dataOnly="0" labelOnly="1" outline="0" axis="axisValues" fieldPosition="0"/>
    </format>
    <format dxfId="244">
      <pivotArea field="1" type="button" dataOnly="0" labelOnly="1" outline="0" axis="axisRow" fieldPosition="1"/>
    </format>
    <format dxfId="243">
      <pivotArea field="1" type="button" dataOnly="0" labelOnly="1" outline="0" axis="axisRow" fieldPosition="1"/>
    </format>
    <format dxfId="242">
      <pivotArea field="0" type="button" dataOnly="0" labelOnly="1" outline="0" axis="axisRow" fieldPosition="0"/>
    </format>
    <format dxfId="241">
      <pivotArea field="0" type="button" dataOnly="0" labelOnly="1" outline="0" axis="axisRow" fieldPosition="0"/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freq" cacheId="39" applyNumberFormats="0" applyBorderFormats="0" applyFontFormats="0" applyPatternFormats="0" applyAlignmentFormats="0" applyWidthHeightFormats="1" dataCaption="Значения" updatedVersion="7" minRefreshableVersion="3" rowGrandTotals="0" colGrandTotals="0" itemPrintTitles="1" createdVersion="5" indent="0" compact="0" compactData="0" multipleFieldFilters="0">
  <location ref="A7:F436" firstHeaderRow="1" firstDataRow="2" firstDataCol="4"/>
  <pivotFields count="6">
    <pivotField axis="axisRow" compact="0" outline="0" subtotalTop="0" showAll="0">
      <items count="2">
        <item n="РК 1" x="0"/>
        <item t="default"/>
      </items>
    </pivotField>
    <pivotField axis="axisRow" compact="0" outline="0" subtotalTop="0" showAll="0">
      <items count="8">
        <item n="4 сценарий" x="0"/>
        <item n="5 сценарий" x="1"/>
        <item n="6 сценарий" x="2"/>
        <item n="7 сценарий" x="3"/>
        <item n="8 сценарий" x="4"/>
        <item n="9 сценарий" x="5"/>
        <item n="10 сценарий" x="6"/>
        <item t="default"/>
      </items>
    </pivotField>
    <pivotField axis="axisRow" compact="0" outline="0" subtotalTop="0" showAll="0">
      <items count="6">
        <item n="1 сайтзона" x="0"/>
        <item n="2 сайтзона" x="1"/>
        <item n="3 сайтзона" x="2"/>
        <item n="4 сайтзона" x="3"/>
        <item n="5 сайтзона" x="4"/>
        <item t="default"/>
      </items>
    </pivotField>
    <pivotField axis="axisRow" compact="0" outline="0" subtotalTop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/>
    <pivotField dataField="1" compact="0" outline="0" subtotalTop="0" showAll="0"/>
  </pivotFields>
  <rowFields count="4">
    <field x="0"/>
    <field x="1"/>
    <field x="2"/>
    <field x="3"/>
  </rowFields>
  <rowItems count="428">
    <i>
      <x/>
      <x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/>
    </i>
    <i r="2"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1"/>
    </i>
    <i r="2">
      <x v="2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2"/>
    </i>
    <i r="2">
      <x v="3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3"/>
    </i>
    <i r="2">
      <x v="4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4"/>
    </i>
    <i t="default" r="1">
      <x/>
    </i>
    <i r="1">
      <x v="1"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/>
    </i>
    <i r="2"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1"/>
    </i>
    <i r="2">
      <x v="2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2"/>
    </i>
    <i r="2">
      <x v="3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3"/>
    </i>
    <i r="2">
      <x v="4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4"/>
    </i>
    <i t="default" r="1">
      <x v="1"/>
    </i>
    <i r="1">
      <x v="2"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/>
    </i>
    <i r="2"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1"/>
    </i>
    <i r="2">
      <x v="2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2"/>
    </i>
    <i r="2">
      <x v="3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3"/>
    </i>
    <i r="2">
      <x v="4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4"/>
    </i>
    <i t="default" r="1">
      <x v="2"/>
    </i>
    <i r="1">
      <x v="3"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/>
    </i>
    <i r="2"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1"/>
    </i>
    <i r="2">
      <x v="2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2"/>
    </i>
    <i r="2">
      <x v="3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3"/>
    </i>
    <i r="2">
      <x v="4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4"/>
    </i>
    <i t="default" r="1">
      <x v="3"/>
    </i>
    <i r="1">
      <x v="4"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/>
    </i>
    <i r="2"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1"/>
    </i>
    <i r="2">
      <x v="2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2"/>
    </i>
    <i r="2">
      <x v="3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3"/>
    </i>
    <i r="2">
      <x v="4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4"/>
    </i>
    <i t="default" r="1">
      <x v="4"/>
    </i>
    <i r="1">
      <x v="5"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/>
    </i>
    <i r="2"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1"/>
    </i>
    <i r="2">
      <x v="2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2"/>
    </i>
    <i r="2">
      <x v="3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3"/>
    </i>
    <i r="2">
      <x v="4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4"/>
    </i>
    <i t="default" r="1">
      <x v="5"/>
    </i>
    <i r="1">
      <x v="6"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/>
    </i>
    <i r="2"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1"/>
    </i>
    <i r="2">
      <x v="2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2"/>
    </i>
    <i r="2">
      <x v="3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3"/>
    </i>
    <i r="2">
      <x v="4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default" r="2">
      <x v="4"/>
    </i>
    <i t="default" r="1">
      <x v="6"/>
    </i>
    <i t="default">
      <x/>
    </i>
  </rowItems>
  <colFields count="1">
    <field x="-2"/>
  </colFields>
  <colItems count="2">
    <i>
      <x/>
    </i>
    <i i="1">
      <x v="1"/>
    </i>
  </colItems>
  <dataFields count="2">
    <dataField name="Ласт-тач конверсии" fld="4" baseField="0" baseItem="0"/>
    <dataField name="Шепли конверсии" fld="5" baseField="0" baseItem="0" numFmtId="168"/>
  </dataFields>
  <formats count="12">
    <format dxfId="264">
      <pivotArea outline="0" fieldPosition="0">
        <references count="1">
          <reference field="4294967294" count="1" selected="0">
            <x v="1"/>
          </reference>
        </references>
      </pivotArea>
    </format>
    <format dxfId="26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62">
      <pivotArea field="0" type="button" dataOnly="0" labelOnly="1" outline="0" axis="axisRow" fieldPosition="0"/>
    </format>
    <format dxfId="261">
      <pivotArea field="1" type="button" dataOnly="0" labelOnly="1" outline="0" axis="axisRow" fieldPosition="1"/>
    </format>
    <format dxfId="260">
      <pivotArea field="2" type="button" dataOnly="0" labelOnly="1" outline="0" axis="axisRow" fieldPosition="2"/>
    </format>
    <format dxfId="259">
      <pivotArea field="3" type="button" dataOnly="0" labelOnly="1" outline="0" axis="axisRow" fieldPosition="3"/>
    </format>
    <format dxfId="25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7">
      <pivotArea field="0" type="button" dataOnly="0" labelOnly="1" outline="0" axis="axisRow" fieldPosition="0"/>
    </format>
    <format dxfId="256">
      <pivotArea field="1" type="button" dataOnly="0" labelOnly="1" outline="0" axis="axisRow" fieldPosition="1"/>
    </format>
    <format dxfId="255">
      <pivotArea field="2" type="button" dataOnly="0" labelOnly="1" outline="0" axis="axisRow" fieldPosition="2"/>
    </format>
    <format dxfId="254">
      <pivotArea field="3" type="button" dataOnly="0" labelOnly="1" outline="0" axis="axisRow" fieldPosition="3"/>
    </format>
    <format dxfId="2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2000000}" name="postview_attribution_comparison" cacheId="33" applyNumberFormats="0" applyBorderFormats="0" applyFontFormats="0" applyPatternFormats="0" applyAlignmentFormats="0" applyWidthHeightFormats="1" dataCaption="Значения" updatedVersion="7" minRefreshableVersion="3" rowGrandTotals="0" colGrandTotals="0" itemPrintTitles="1" createdVersion="5" indent="0" compact="0" compactData="0" multipleFieldFilters="0" chartFormat="7">
  <location ref="U1:Y14" firstHeaderRow="1" firstDataRow="2" firstDataCol="2"/>
  <pivotFields count="19">
    <pivotField axis="axisRow" compact="0" outline="0" showAll="0" defaultSubtotal="0">
      <items count="3">
        <item h="1" x="0"/>
        <item h="1" x="1"/>
        <item x="2"/>
      </items>
    </pivotField>
    <pivotField axis="axisRow" compact="0" outline="0" showAll="0" measureFilter="1" sortType="descending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n="12 сценарий2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</pivotFields>
  <rowFields count="2">
    <field x="0"/>
    <field x="1"/>
  </rowFields>
  <rowItems count="12">
    <i>
      <x v="2"/>
      <x v="5"/>
    </i>
    <i r="1">
      <x v="10"/>
    </i>
    <i r="1">
      <x v="7"/>
    </i>
    <i r="1">
      <x v="8"/>
    </i>
    <i r="1">
      <x v="6"/>
    </i>
    <i r="1">
      <x v="11"/>
    </i>
    <i r="1">
      <x v="4"/>
    </i>
    <i r="1">
      <x v="2"/>
    </i>
    <i r="1">
      <x v="12"/>
    </i>
    <i r="1">
      <x v="13"/>
    </i>
    <i r="1">
      <x v="3"/>
    </i>
    <i r="1">
      <x v="9"/>
    </i>
  </rowItems>
  <colFields count="1">
    <field x="-2"/>
  </colFields>
  <colItems count="3">
    <i>
      <x/>
    </i>
    <i i="1">
      <x v="1"/>
    </i>
    <i i="2">
      <x v="2"/>
    </i>
  </colItems>
  <dataFields count="3">
    <dataField name="last-view" fld="10" baseField="1" baseItem="0"/>
    <dataField name="Атрибуция по Шепли" fld="11" baseField="1" baseItem="0" numFmtId="168"/>
    <dataField name="Атрибуция по Маркову" fld="12" baseField="0" baseItem="0" numFmtId="168"/>
  </dataFields>
  <formats count="4">
    <format dxfId="23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31">
      <pivotArea dataOnly="0" labelOnly="1" outline="0" fieldPosition="0">
        <references count="1">
          <reference field="4294967294" count="1">
            <x v="2"/>
          </reference>
        </references>
      </pivotArea>
    </format>
  </formats>
  <chartFormats count="8"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4" iMeasureFld="0">
      <autoFilter ref="A1">
        <filterColumn colId="0">
          <top10 val="20" filterVal="20"/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ains_compact" displayName="chains_compact" ref="A7:F100" totalsRowShown="0" headerRowDxfId="288" dataDxfId="287">
  <autoFilter ref="A7:F100" xr:uid="{00000000-0009-0000-0100-000001000000}"/>
  <tableColumns count="6">
    <tableColumn id="1" xr3:uid="{00000000-0010-0000-0000-000001000000}" name="Цель" dataDxfId="286"/>
    <tableColumn id="3" xr3:uid="{00000000-0010-0000-0000-000003000000}" name="Цепочка" dataDxfId="285"/>
    <tableColumn id="4" xr3:uid="{00000000-0010-0000-0000-000004000000}" name="Конверсии" dataDxfId="284"/>
    <tableColumn id="2" xr3:uid="{00000000-0010-0000-0000-000002000000}" name="Уникальные пользователи" dataDxfId="283"/>
    <tableColumn id="5" xr3:uid="{00000000-0010-0000-0000-000005000000}" name="Сессии" dataDxfId="282"/>
    <tableColumn id="6" xr3:uid="{00000000-0010-0000-0000-000006000000}" name="CR из показов цепочки" dataDxfId="281" dataCellStyle="Процентный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hains_unique" displayName="chains_unique" ref="A7:F89" totalsRowShown="0" headerRowDxfId="280" dataDxfId="279">
  <autoFilter ref="A7:F89" xr:uid="{00000000-0009-0000-0100-000002000000}"/>
  <tableColumns count="6">
    <tableColumn id="1" xr3:uid="{00000000-0010-0000-0100-000001000000}" name="Цель" dataDxfId="278"/>
    <tableColumn id="3" xr3:uid="{00000000-0010-0000-0100-000003000000}" name="Цепочка" dataDxfId="277"/>
    <tableColumn id="4" xr3:uid="{00000000-0010-0000-0100-000004000000}" name="Конверсии" dataDxfId="276"/>
    <tableColumn id="2" xr3:uid="{00000000-0010-0000-0100-000002000000}" name="Уникальные пользователи" dataDxfId="275"/>
    <tableColumn id="5" xr3:uid="{00000000-0010-0000-0100-000005000000}" name="Сессии" dataDxfId="274"/>
    <tableColumn id="6" xr3:uid="{00000000-0010-0000-0100-000006000000}" name="CR из показов цепочки" dataDxfId="273" dataCellStyle="Процентный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hains_names" displayName="chains_names" ref="A6:F99" totalsRowShown="0" headerRowDxfId="272" dataDxfId="271">
  <autoFilter ref="A6:F99" xr:uid="{00000000-0009-0000-0100-000003000000}"/>
  <tableColumns count="6">
    <tableColumn id="1" xr3:uid="{00000000-0010-0000-0200-000001000000}" name="Цель" dataDxfId="270"/>
    <tableColumn id="2" xr3:uid="{00000000-0010-0000-0200-000002000000}" name="Цепочка" dataDxfId="269"/>
    <tableColumn id="6" xr3:uid="{00000000-0010-0000-0200-000006000000}" name="Конверсии" dataDxfId="268"/>
    <tableColumn id="3" xr3:uid="{00000000-0010-0000-0200-000003000000}" name="Уникальные пользователи" dataDxfId="267"/>
    <tableColumn id="4" xr3:uid="{00000000-0010-0000-0200-000004000000}" name="Сессии" dataDxfId="266"/>
    <tableColumn id="5" xr3:uid="{00000000-0010-0000-0200-000005000000}" name="CR из показов цепочки" dataDxfId="265" dataCellStyle="Процентный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edia_table_source" displayName="media_table_source" ref="A1:S15" totalsRowShown="0">
  <autoFilter ref="A1:S15" xr:uid="{00000000-0009-0000-0100-000004000000}"/>
  <tableColumns count="19">
    <tableColumn id="1" xr3:uid="{00000000-0010-0000-0300-000001000000}" name="ad"/>
    <tableColumn id="3" xr3:uid="{00000000-0010-0000-0300-000003000000}" name="profile"/>
    <tableColumn id="6" xr3:uid="{00000000-0010-0000-0300-000006000000}" name="n_clicks"/>
    <tableColumn id="7" xr3:uid="{00000000-0010-0000-0300-000007000000}" name="n_clicks_with_userid"/>
    <tableColumn id="8" xr3:uid="{00000000-0010-0000-0300-000008000000}" name="n_clicks_uniq"/>
    <tableColumn id="5" xr3:uid="{00000000-0010-0000-0300-000005000000}" name="exps"/>
    <tableColumn id="10" xr3:uid="{00000000-0010-0000-0300-00000A000000}" name="exps_with_userid"/>
    <tableColumn id="11" xr3:uid="{00000000-0010-0000-0300-00000B000000}" name="uniqs"/>
    <tableColumn id="23" xr3:uid="{00000000-0010-0000-0300-000017000000}" name="ctr"/>
    <tableColumn id="9" xr3:uid="{00000000-0010-0000-0300-000009000000}" name="last_click_attribution"/>
    <tableColumn id="2" xr3:uid="{00000000-0010-0000-0300-000002000000}" name="last_view_attribution"/>
    <tableColumn id="12" xr3:uid="{00000000-0010-0000-0300-00000C000000}" name="shapley_value"/>
    <tableColumn id="13" xr3:uid="{00000000-0010-0000-0300-00000D000000}" name="markov_attribution"/>
    <tableColumn id="14" xr3:uid="{00000000-0010-0000-0300-00000E000000}" name="removal_effect"/>
    <tableColumn id="33" xr3:uid="{00000000-0010-0000-0300-000021000000}" name="conv_total"/>
    <tableColumn id="26" xr3:uid="{00000000-0010-0000-0300-00001A000000}" name="conv_rem_total"/>
    <tableColumn id="34" xr3:uid="{00000000-0010-0000-0300-000022000000}" name=" conv_rem"/>
    <tableColumn id="35" xr3:uid="{00000000-0010-0000-0300-000023000000}" name=" conv_left"/>
    <tableColumn id="24" xr3:uid="{00000000-0010-0000-0300-000018000000}" name="diff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onversions_source" displayName="conversions_source" ref="A1:Q44" totalsRowShown="0" headerRowDxfId="230" headerRowBorderDxfId="229">
  <autoFilter ref="A1:Q44" xr:uid="{00000000-0009-0000-0100-000005000000}"/>
  <sortState xmlns:xlrd2="http://schemas.microsoft.com/office/spreadsheetml/2017/richdata2" ref="A2:J225">
    <sortCondition ref="B1:B226"/>
  </sortState>
  <tableColumns count="17">
    <tableColumn id="1" xr3:uid="{00000000-0010-0000-0400-000001000000}" name="ad"/>
    <tableColumn id="3" xr3:uid="{00000000-0010-0000-0400-000003000000}" name="profile"/>
    <tableColumn id="6" xr3:uid="{00000000-0010-0000-0400-000006000000}" name="target"/>
    <tableColumn id="22" xr3:uid="{00000000-0010-0000-0400-000016000000}" name="postview_n_uniqs"/>
    <tableColumn id="7" xr3:uid="{00000000-0010-0000-0400-000007000000}" name="clicks_has_userid"/>
    <tableColumn id="2" xr3:uid="{00000000-0010-0000-0400-000002000000}" name="has_userid"/>
    <tableColumn id="4" xr3:uid="{00000000-0010-0000-0400-000004000000}" name="last_click_attribution"/>
    <tableColumn id="8" xr3:uid="{00000000-0010-0000-0400-000008000000}" name="last_view_attribution"/>
    <tableColumn id="5" xr3:uid="{00000000-0010-0000-0400-000005000000}" name="shapley_value"/>
    <tableColumn id="17" xr3:uid="{00000000-0010-0000-0400-000011000000}" name="markov_attribution" dataDxfId="228"/>
    <tableColumn id="18" xr3:uid="{00000000-0010-0000-0400-000012000000}" name="removal_effect"/>
    <tableColumn id="9" xr3:uid="{00000000-0010-0000-0400-000009000000}" name="lt_clicks" dataDxfId="227"/>
    <tableColumn id="10" xr3:uid="{00000000-0010-0000-0400-00000A000000}" name="lt_views" dataDxfId="226"/>
    <tableColumn id="12" xr3:uid="{00000000-0010-0000-0400-00000C000000}" name="shap_clicks" dataDxfId="225"/>
    <tableColumn id="13" xr3:uid="{00000000-0010-0000-0400-00000D000000}" name="shap_views" dataDxfId="224"/>
    <tableColumn id="15" xr3:uid="{00000000-0010-0000-0400-00000F000000}" name="markov_clicks" dataDxfId="223"/>
    <tableColumn id="16" xr3:uid="{00000000-0010-0000-0400-000010000000}" name="markov_views" dataDxfId="22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media_table_device_source" displayName="media_table_device_source" ref="A1:S99" totalsRowShown="0">
  <autoFilter ref="A1:S99" xr:uid="{00000000-0009-0000-0100-000006000000}"/>
  <tableColumns count="19">
    <tableColumn id="1" xr3:uid="{00000000-0010-0000-0500-000001000000}" name="ad"/>
    <tableColumn id="2" xr3:uid="{00000000-0010-0000-0500-000002000000}" name="ad_name"/>
    <tableColumn id="4" xr3:uid="{00000000-0010-0000-0500-000004000000}" name="profile"/>
    <tableColumn id="5" xr3:uid="{00000000-0010-0000-0500-000005000000}" name="_device"/>
    <tableColumn id="6" xr3:uid="{00000000-0010-0000-0500-000006000000}" name="_ostype"/>
    <tableColumn id="7" xr3:uid="{00000000-0010-0000-0500-000007000000}" name="webtype"/>
    <tableColumn id="8" xr3:uid="{00000000-0010-0000-0500-000008000000}" name="exp"/>
    <tableColumn id="9" xr3:uid="{00000000-0010-0000-0500-000009000000}" name="has_userid"/>
    <tableColumn id="10" xr3:uid="{00000000-0010-0000-0500-00000A000000}" name="uniqs"/>
    <tableColumn id="19" xr3:uid="{00000000-0010-0000-0500-000013000000}" name="n_clicks"/>
    <tableColumn id="11" xr3:uid="{00000000-0010-0000-0500-00000B000000}" name="n_clicks_with_userid"/>
    <tableColumn id="12" xr3:uid="{00000000-0010-0000-0500-00000C000000}" name="n_clicks_uniq"/>
    <tableColumn id="20" xr3:uid="{00000000-0010-0000-0500-000014000000}" name="ctr"/>
    <tableColumn id="3" xr3:uid="{00000000-0010-0000-0500-000003000000}" name="last_touch_attribution" dataDxfId="221"/>
    <tableColumn id="13" xr3:uid="{00000000-0010-0000-0500-00000D000000}" name="last_view_attribution" dataDxfId="220"/>
    <tableColumn id="16" xr3:uid="{00000000-0010-0000-0500-000010000000}" name="shapley_value"/>
    <tableColumn id="17" xr3:uid="{00000000-0010-0000-0500-000011000000}" name="markov_attribution"/>
    <tableColumn id="15" xr3:uid="{00000000-0010-0000-0500-00000F000000}" name="removal_effect"/>
    <tableColumn id="21" xr3:uid="{00000000-0010-0000-0500-000015000000}" name="empty">
      <calculatedColumnFormula>IF(media_table_device_source[[#This Row],[last_touch_attribution]],"Да","")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frequency" displayName="frequency" ref="A1:F386" totalsRowShown="0" headerRowDxfId="219" dataDxfId="218">
  <autoFilter ref="A1:F386" xr:uid="{00000000-0009-0000-0100-000007000000}"/>
  <tableColumns count="6">
    <tableColumn id="1" xr3:uid="{00000000-0010-0000-0600-000001000000}" name="РК" dataDxfId="217"/>
    <tableColumn id="2" xr3:uid="{00000000-0010-0000-0600-000002000000}" name="Размещение" dataDxfId="216"/>
    <tableColumn id="3" xr3:uid="{00000000-0010-0000-0600-000003000000}" name="Цель" dataDxfId="215"/>
    <tableColumn id="4" xr3:uid="{00000000-0010-0000-0600-000004000000}" name="Показов источника в цепочке" dataDxfId="214"/>
    <tableColumn id="5" xr3:uid="{00000000-0010-0000-0600-000005000000}" name="Конверсии ласт-тач" dataDxfId="213"/>
    <tableColumn id="7" xr3:uid="{00000000-0010-0000-0600-000007000000}" name="Конверсии Шепли" dataDxfId="212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otal_frequency" displayName="total_frequency" ref="A1:D56" totalsRowShown="0">
  <autoFilter ref="A1:D56" xr:uid="{00000000-0009-0000-0100-000008000000}"/>
  <tableColumns count="4">
    <tableColumn id="1" xr3:uid="{00000000-0010-0000-0700-000001000000}" name="РК"/>
    <tableColumn id="2" xr3:uid="{00000000-0010-0000-0700-000002000000}" name="Цель"/>
    <tableColumn id="3" xr3:uid="{00000000-0010-0000-0700-000003000000}" name="Показов источника в цепочке" dataDxfId="211" dataCellStyle="Обычный 2"/>
    <tableColumn id="4" xr3:uid="{00000000-0010-0000-0700-000004000000}" name="Конверсии ласт-тач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ordered_shapley_source" displayName="ordered_shapley_source" ref="A1:E115" totalsRowShown="0">
  <autoFilter ref="A1:E115" xr:uid="{00000000-0009-0000-0100-000009000000}"/>
  <tableColumns count="5">
    <tableColumn id="1" xr3:uid="{00000000-0010-0000-0800-000001000000}" name="ad"/>
    <tableColumn id="2" xr3:uid="{00000000-0010-0000-0800-000002000000}" name="profile"/>
    <tableColumn id="3" xr3:uid="{00000000-0010-0000-0800-000003000000}" name="target"/>
    <tableColumn id="4" xr3:uid="{00000000-0010-0000-0800-000004000000}" name=" touchpoint"/>
    <tableColumn id="5" xr3:uid="{00000000-0010-0000-0800-000005000000}" name="ordered_shapley_value" dataDxfId="2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5" Type="http://schemas.openxmlformats.org/officeDocument/2006/relationships/table" Target="../tables/table4.xml"/><Relationship Id="rId4" Type="http://schemas.openxmlformats.org/officeDocument/2006/relationships/pivotTable" Target="../pivotTables/pivot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ivotTable" Target="../pivotTables/pivotTable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6"/>
  <sheetViews>
    <sheetView tabSelected="1" topLeftCell="B1" zoomScaleNormal="100" workbookViewId="0">
      <selection activeCell="B1" sqref="B1"/>
    </sheetView>
  </sheetViews>
  <sheetFormatPr baseColWidth="10" defaultColWidth="9.1640625" defaultRowHeight="16" x14ac:dyDescent="0.2"/>
  <cols>
    <col min="1" max="1" width="9.1640625" style="34" customWidth="1"/>
    <col min="2" max="2" width="43.5" style="34" customWidth="1"/>
    <col min="3" max="3" width="21" style="34" customWidth="1"/>
    <col min="4" max="4" width="17.1640625" style="34" customWidth="1"/>
    <col min="5" max="7" width="12.1640625" style="34" customWidth="1"/>
    <col min="8" max="8" width="9.1640625" style="34" customWidth="1"/>
    <col min="9" max="16384" width="9.1640625" style="34"/>
  </cols>
  <sheetData>
    <row r="1" spans="2:7" ht="19.5" customHeight="1" x14ac:dyDescent="0.25">
      <c r="B1" s="33"/>
      <c r="C1" s="109" t="s">
        <v>203</v>
      </c>
      <c r="D1" s="33"/>
      <c r="E1" s="33"/>
      <c r="F1" s="33"/>
      <c r="G1" s="33"/>
    </row>
    <row r="2" spans="2:7" ht="27.75" customHeight="1" x14ac:dyDescent="0.2">
      <c r="B2" s="33"/>
      <c r="C2" s="33"/>
      <c r="D2" s="33"/>
      <c r="E2" s="33"/>
      <c r="F2" s="33"/>
      <c r="G2" s="33"/>
    </row>
    <row r="3" spans="2:7" x14ac:dyDescent="0.2">
      <c r="B3" s="33"/>
      <c r="C3" s="33"/>
      <c r="D3" s="33"/>
      <c r="E3" s="33"/>
      <c r="F3" s="33"/>
      <c r="G3" s="33"/>
    </row>
    <row r="4" spans="2:7" ht="28.5" customHeight="1" x14ac:dyDescent="0.35">
      <c r="B4" s="3" t="s">
        <v>0</v>
      </c>
      <c r="C4" s="33"/>
      <c r="D4" s="33"/>
      <c r="E4" s="33"/>
      <c r="F4" s="33"/>
      <c r="G4" s="33"/>
    </row>
    <row r="5" spans="2:7" x14ac:dyDescent="0.2">
      <c r="B5" s="33"/>
      <c r="C5" s="33"/>
      <c r="D5" s="33"/>
      <c r="E5" s="33"/>
      <c r="F5" s="33"/>
      <c r="G5" s="33"/>
    </row>
    <row r="6" spans="2:7" ht="18" customHeight="1" x14ac:dyDescent="0.25">
      <c r="B6" s="16" t="s">
        <v>1</v>
      </c>
      <c r="C6" s="4" t="s">
        <v>204</v>
      </c>
      <c r="D6" s="16" t="s">
        <v>205</v>
      </c>
      <c r="E6" s="33"/>
      <c r="F6" s="33"/>
      <c r="G6" s="33"/>
    </row>
    <row r="7" spans="2:7" s="25" customFormat="1" ht="18" customHeight="1" x14ac:dyDescent="0.2">
      <c r="B7" s="15" t="s">
        <v>2</v>
      </c>
      <c r="C7" s="26" t="s">
        <v>206</v>
      </c>
      <c r="D7" s="27" t="s">
        <v>207</v>
      </c>
      <c r="E7" s="15"/>
      <c r="F7" s="15"/>
      <c r="G7" s="15"/>
    </row>
    <row r="8" spans="2:7" s="25" customFormat="1" ht="18" customHeight="1" x14ac:dyDescent="0.2">
      <c r="C8"/>
      <c r="D8"/>
    </row>
    <row r="9" spans="2:7" ht="18" customHeight="1" x14ac:dyDescent="0.2">
      <c r="C9"/>
      <c r="D9"/>
    </row>
    <row r="10" spans="2:7" ht="18" customHeight="1" x14ac:dyDescent="0.2">
      <c r="B10" s="15"/>
      <c r="C10" s="26"/>
      <c r="D10" s="27"/>
      <c r="E10" s="15"/>
      <c r="F10" s="15"/>
      <c r="G10" s="15"/>
    </row>
    <row r="11" spans="2:7" ht="18" customHeight="1" x14ac:dyDescent="0.2">
      <c r="B11" s="6" t="s">
        <v>6</v>
      </c>
      <c r="C11" s="7" t="s">
        <v>7</v>
      </c>
      <c r="E11" s="8"/>
      <c r="F11" s="8"/>
      <c r="G11" s="8"/>
    </row>
    <row r="12" spans="2:7" ht="18" customHeight="1" x14ac:dyDescent="0.2">
      <c r="B12" s="6"/>
      <c r="C12" s="6"/>
      <c r="D12" s="9"/>
      <c r="E12" s="8"/>
      <c r="F12" s="8"/>
      <c r="G12" s="8"/>
    </row>
    <row r="13" spans="2:7" ht="18" customHeight="1" x14ac:dyDescent="0.2">
      <c r="B13" s="6" t="s">
        <v>8</v>
      </c>
      <c r="C13" s="5">
        <v>30</v>
      </c>
      <c r="D13" s="9"/>
      <c r="E13" s="8"/>
      <c r="F13" s="8"/>
      <c r="G13" s="8"/>
    </row>
    <row r="14" spans="2:7" ht="18" customHeight="1" x14ac:dyDescent="0.2">
      <c r="B14" s="6" t="s">
        <v>9</v>
      </c>
      <c r="C14" s="5"/>
      <c r="D14" s="9"/>
      <c r="E14" s="8"/>
      <c r="F14" s="8"/>
      <c r="G14" s="8"/>
    </row>
    <row r="15" spans="2:7" ht="18" customHeight="1" x14ac:dyDescent="0.2">
      <c r="B15" s="10"/>
      <c r="C15" s="11"/>
      <c r="D15" s="8"/>
      <c r="E15" s="8"/>
      <c r="F15" s="8"/>
      <c r="G15" s="8"/>
    </row>
    <row r="16" spans="2:7" ht="18" customHeight="1" x14ac:dyDescent="0.25">
      <c r="B16" s="24" t="s">
        <v>10</v>
      </c>
      <c r="C16" s="12"/>
      <c r="D16" s="33"/>
      <c r="E16" s="33"/>
      <c r="F16" s="33"/>
      <c r="G16" s="33"/>
    </row>
    <row r="17" spans="2:7" ht="18" customHeight="1" x14ac:dyDescent="0.25">
      <c r="B17" s="13"/>
      <c r="C17" s="13"/>
      <c r="D17" s="33"/>
      <c r="E17" s="33"/>
      <c r="F17" s="33"/>
      <c r="G17" s="33"/>
    </row>
    <row r="18" spans="2:7" ht="18" customHeight="1" x14ac:dyDescent="0.2">
      <c r="B18" s="14" t="s">
        <v>11</v>
      </c>
      <c r="C18" s="1">
        <f>SUM(media_table_source[exps])</f>
        <v>43174200</v>
      </c>
      <c r="D18" s="33"/>
      <c r="E18" s="33"/>
      <c r="F18" s="33"/>
      <c r="G18" s="33"/>
    </row>
    <row r="19" spans="2:7" ht="18" customHeight="1" x14ac:dyDescent="0.2">
      <c r="B19" s="14" t="s">
        <v>12</v>
      </c>
      <c r="C19" s="1">
        <f>SUM(media_table_source[n_clicks])</f>
        <v>144417</v>
      </c>
      <c r="D19" s="33"/>
      <c r="E19" s="33"/>
      <c r="F19" s="33"/>
      <c r="G19" s="33"/>
    </row>
    <row r="20" spans="2:7" ht="18" customHeight="1" x14ac:dyDescent="0.25">
      <c r="B20" s="14" t="s">
        <v>13</v>
      </c>
      <c r="C20" s="2">
        <f>SUM(media_table_source[last_click_attribution])</f>
        <v>1779</v>
      </c>
      <c r="D20" s="35"/>
      <c r="E20" s="33"/>
      <c r="F20" s="33"/>
      <c r="G20" s="33"/>
    </row>
    <row r="21" spans="2:7" ht="18" customHeight="1" x14ac:dyDescent="0.25">
      <c r="D21" s="35"/>
      <c r="E21" s="33"/>
      <c r="F21" s="33"/>
      <c r="G21" s="33"/>
    </row>
    <row r="22" spans="2:7" ht="18" customHeight="1" x14ac:dyDescent="0.2">
      <c r="B22" s="33"/>
      <c r="C22" s="33"/>
      <c r="D22" s="33"/>
      <c r="E22" s="33"/>
      <c r="F22" s="33"/>
      <c r="G22" s="33"/>
    </row>
    <row r="23" spans="2:7" ht="18" customHeight="1" x14ac:dyDescent="0.2">
      <c r="B23" s="31"/>
      <c r="C23" s="32"/>
      <c r="E23" s="33"/>
      <c r="F23" s="33"/>
      <c r="G23" s="33"/>
    </row>
    <row r="24" spans="2:7" ht="18" customHeight="1" x14ac:dyDescent="0.2">
      <c r="B24" s="31"/>
      <c r="C24" s="32"/>
    </row>
    <row r="25" spans="2:7" ht="18" customHeight="1" x14ac:dyDescent="0.25">
      <c r="B25" s="35"/>
      <c r="C25" s="36"/>
      <c r="D25" s="33"/>
      <c r="E25" s="33"/>
      <c r="F25" s="33"/>
      <c r="G25" s="33"/>
    </row>
    <row r="26" spans="2:7" ht="18" customHeight="1" x14ac:dyDescent="0.2">
      <c r="B26" s="33"/>
      <c r="C26" s="33"/>
      <c r="D26" s="33"/>
      <c r="E26" s="33"/>
      <c r="F26" s="33"/>
      <c r="G26" s="33"/>
    </row>
    <row r="27" spans="2:7" ht="18" customHeight="1" x14ac:dyDescent="0.2">
      <c r="C27" s="22" t="s">
        <v>14</v>
      </c>
      <c r="D27" s="23"/>
      <c r="E27" s="23"/>
      <c r="F27" s="23"/>
      <c r="G27" s="23"/>
    </row>
    <row r="28" spans="2:7" ht="18" customHeight="1" x14ac:dyDescent="0.2"/>
    <row r="29" spans="2:7" ht="18" customHeight="1" x14ac:dyDescent="0.2"/>
    <row r="30" spans="2:7" ht="18" customHeight="1" x14ac:dyDescent="0.2"/>
    <row r="31" spans="2:7" ht="18" customHeight="1" x14ac:dyDescent="0.2"/>
    <row r="32" spans="2:7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</sheetData>
  <pageMargins left="0.70000000000000007" right="0.70000000000000007" top="0.75" bottom="0.75" header="0.3" footer="0.3"/>
  <pageSetup paperSize="9" fitToWidth="0" fitToHeight="0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9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56.6640625" customWidth="1"/>
    <col min="3" max="5" width="14.6640625" customWidth="1"/>
    <col min="6" max="6" width="14.6640625" style="108" customWidth="1"/>
  </cols>
  <sheetData>
    <row r="1" spans="1:6" ht="23.25" customHeight="1" x14ac:dyDescent="0.3">
      <c r="A1" s="37" t="s">
        <v>108</v>
      </c>
      <c r="B1" s="37"/>
      <c r="C1" s="109" t="s">
        <v>203</v>
      </c>
    </row>
    <row r="3" spans="1:6" x14ac:dyDescent="0.2">
      <c r="A3" t="s">
        <v>94</v>
      </c>
    </row>
    <row r="4" spans="1:6" x14ac:dyDescent="0.2">
      <c r="A4" t="s">
        <v>109</v>
      </c>
    </row>
    <row r="5" spans="1:6" x14ac:dyDescent="0.2">
      <c r="A5" t="s">
        <v>96</v>
      </c>
    </row>
    <row r="6" spans="1:6" x14ac:dyDescent="0.2">
      <c r="A6" t="s">
        <v>97</v>
      </c>
    </row>
    <row r="7" spans="1:6" ht="42" customHeight="1" x14ac:dyDescent="0.2">
      <c r="A7" s="60" t="s">
        <v>59</v>
      </c>
      <c r="B7" s="60" t="s">
        <v>98</v>
      </c>
      <c r="C7" s="60" t="s">
        <v>99</v>
      </c>
      <c r="D7" s="60" t="s">
        <v>100</v>
      </c>
      <c r="E7" s="77" t="s">
        <v>101</v>
      </c>
      <c r="F7" s="110" t="s">
        <v>102</v>
      </c>
    </row>
    <row r="8" spans="1:6" x14ac:dyDescent="0.2">
      <c r="A8" s="47" t="s">
        <v>308</v>
      </c>
      <c r="B8" s="47" t="s">
        <v>211</v>
      </c>
      <c r="C8" s="47">
        <v>59</v>
      </c>
      <c r="D8" s="47">
        <v>59</v>
      </c>
      <c r="E8" s="49">
        <v>59</v>
      </c>
      <c r="F8" s="108">
        <v>1.2580013684496239E-5</v>
      </c>
    </row>
    <row r="9" spans="1:6" x14ac:dyDescent="0.2">
      <c r="A9" t="s">
        <v>308</v>
      </c>
      <c r="B9" t="s">
        <v>278</v>
      </c>
      <c r="C9">
        <v>36</v>
      </c>
      <c r="D9">
        <v>36</v>
      </c>
      <c r="E9">
        <v>36</v>
      </c>
      <c r="F9" s="108">
        <v>1.4209905567283109E-5</v>
      </c>
    </row>
    <row r="10" spans="1:6" x14ac:dyDescent="0.2">
      <c r="A10" t="s">
        <v>308</v>
      </c>
      <c r="B10" t="s">
        <v>220</v>
      </c>
      <c r="C10">
        <v>12</v>
      </c>
      <c r="D10">
        <v>10</v>
      </c>
      <c r="E10">
        <v>10</v>
      </c>
      <c r="F10" s="108">
        <v>6.7546725447328193E-7</v>
      </c>
    </row>
    <row r="11" spans="1:6" x14ac:dyDescent="0.2">
      <c r="A11" t="s">
        <v>308</v>
      </c>
      <c r="B11" t="s">
        <v>215</v>
      </c>
      <c r="C11">
        <v>11</v>
      </c>
      <c r="D11">
        <v>9</v>
      </c>
      <c r="E11">
        <v>9</v>
      </c>
      <c r="F11" s="108">
        <v>2.8162977615297309E-6</v>
      </c>
    </row>
    <row r="12" spans="1:6" x14ac:dyDescent="0.2">
      <c r="A12" t="s">
        <v>308</v>
      </c>
      <c r="B12" t="s">
        <v>246</v>
      </c>
      <c r="C12">
        <v>8</v>
      </c>
      <c r="D12">
        <v>8</v>
      </c>
      <c r="E12">
        <v>8</v>
      </c>
      <c r="F12" s="108">
        <v>2.7424231818128532E-7</v>
      </c>
    </row>
    <row r="13" spans="1:6" x14ac:dyDescent="0.2">
      <c r="A13" t="s">
        <v>308</v>
      </c>
      <c r="B13" t="s">
        <v>219</v>
      </c>
      <c r="C13">
        <v>2</v>
      </c>
      <c r="D13">
        <v>2</v>
      </c>
      <c r="E13">
        <v>2</v>
      </c>
      <c r="F13" s="108">
        <v>1.3061958945087461E-7</v>
      </c>
    </row>
    <row r="14" spans="1:6" x14ac:dyDescent="0.2">
      <c r="A14" t="s">
        <v>308</v>
      </c>
      <c r="B14" t="s">
        <v>213</v>
      </c>
      <c r="C14">
        <v>2</v>
      </c>
      <c r="D14">
        <v>2</v>
      </c>
      <c r="E14">
        <v>2</v>
      </c>
      <c r="F14" s="108">
        <v>1.753493528995155E-7</v>
      </c>
    </row>
    <row r="15" spans="1:6" x14ac:dyDescent="0.2">
      <c r="A15" t="s">
        <v>308</v>
      </c>
      <c r="B15" t="s">
        <v>268</v>
      </c>
      <c r="C15">
        <v>1</v>
      </c>
      <c r="D15">
        <v>1</v>
      </c>
      <c r="E15">
        <v>1</v>
      </c>
      <c r="F15" s="108">
        <v>2.647807358669708E-8</v>
      </c>
    </row>
    <row r="16" spans="1:6" x14ac:dyDescent="0.2">
      <c r="A16" t="s">
        <v>308</v>
      </c>
      <c r="B16" t="s">
        <v>269</v>
      </c>
      <c r="C16">
        <v>1</v>
      </c>
      <c r="D16">
        <v>1</v>
      </c>
      <c r="E16">
        <v>1</v>
      </c>
      <c r="F16" s="108">
        <v>4.6143942244026977E-8</v>
      </c>
    </row>
    <row r="17" spans="1:6" x14ac:dyDescent="0.2">
      <c r="A17" t="s">
        <v>308</v>
      </c>
      <c r="B17" t="s">
        <v>288</v>
      </c>
      <c r="C17">
        <v>1</v>
      </c>
      <c r="D17">
        <v>1</v>
      </c>
      <c r="E17">
        <v>1</v>
      </c>
      <c r="F17" s="108">
        <v>2.808155546431546E-8</v>
      </c>
    </row>
    <row r="18" spans="1:6" x14ac:dyDescent="0.2">
      <c r="A18" t="s">
        <v>308</v>
      </c>
      <c r="B18" t="s">
        <v>285</v>
      </c>
      <c r="C18">
        <v>1</v>
      </c>
      <c r="D18">
        <v>1</v>
      </c>
      <c r="E18">
        <v>1</v>
      </c>
      <c r="F18" s="108">
        <v>1.3843852145997819E-7</v>
      </c>
    </row>
    <row r="19" spans="1:6" x14ac:dyDescent="0.2">
      <c r="A19" t="s">
        <v>308</v>
      </c>
      <c r="B19" t="s">
        <v>276</v>
      </c>
      <c r="C19">
        <v>1</v>
      </c>
      <c r="D19">
        <v>1</v>
      </c>
      <c r="E19">
        <v>1</v>
      </c>
      <c r="F19" s="108">
        <v>1.566577507518789E-7</v>
      </c>
    </row>
    <row r="20" spans="1:6" x14ac:dyDescent="0.2">
      <c r="A20" t="s">
        <v>310</v>
      </c>
      <c r="B20" t="s">
        <v>211</v>
      </c>
      <c r="C20">
        <v>81</v>
      </c>
      <c r="D20">
        <v>81</v>
      </c>
      <c r="E20">
        <v>81</v>
      </c>
      <c r="F20" s="108">
        <v>1.727086624481687E-5</v>
      </c>
    </row>
    <row r="21" spans="1:6" x14ac:dyDescent="0.2">
      <c r="A21" t="s">
        <v>310</v>
      </c>
      <c r="B21" t="s">
        <v>215</v>
      </c>
      <c r="C21">
        <v>56</v>
      </c>
      <c r="D21">
        <v>47</v>
      </c>
      <c r="E21">
        <v>52</v>
      </c>
      <c r="F21" s="108">
        <v>1.433751587687863E-5</v>
      </c>
    </row>
    <row r="22" spans="1:6" x14ac:dyDescent="0.2">
      <c r="A22" t="s">
        <v>310</v>
      </c>
      <c r="B22" t="s">
        <v>246</v>
      </c>
      <c r="C22">
        <v>53</v>
      </c>
      <c r="D22">
        <v>43</v>
      </c>
      <c r="E22">
        <v>49</v>
      </c>
      <c r="F22" s="108">
        <v>1.816855357951015E-6</v>
      </c>
    </row>
    <row r="23" spans="1:6" x14ac:dyDescent="0.2">
      <c r="A23" t="s">
        <v>310</v>
      </c>
      <c r="B23" t="s">
        <v>220</v>
      </c>
      <c r="C23">
        <v>48</v>
      </c>
      <c r="D23">
        <v>45</v>
      </c>
      <c r="E23">
        <v>46</v>
      </c>
      <c r="F23" s="108">
        <v>2.7018690178931281E-6</v>
      </c>
    </row>
    <row r="24" spans="1:6" x14ac:dyDescent="0.2">
      <c r="A24" t="s">
        <v>310</v>
      </c>
      <c r="B24" t="s">
        <v>278</v>
      </c>
      <c r="C24">
        <v>22</v>
      </c>
      <c r="D24">
        <v>22</v>
      </c>
      <c r="E24">
        <v>22</v>
      </c>
      <c r="F24" s="108">
        <v>8.6838311800063475E-6</v>
      </c>
    </row>
    <row r="25" spans="1:6" x14ac:dyDescent="0.2">
      <c r="A25" t="s">
        <v>310</v>
      </c>
      <c r="B25" t="s">
        <v>270</v>
      </c>
      <c r="C25">
        <v>15</v>
      </c>
      <c r="D25">
        <v>14</v>
      </c>
      <c r="E25">
        <v>14</v>
      </c>
      <c r="F25" s="108">
        <v>4.5348568598129718E-7</v>
      </c>
    </row>
    <row r="26" spans="1:6" x14ac:dyDescent="0.2">
      <c r="A26" t="s">
        <v>310</v>
      </c>
      <c r="B26" t="s">
        <v>269</v>
      </c>
      <c r="C26">
        <v>10</v>
      </c>
      <c r="D26">
        <v>9</v>
      </c>
      <c r="E26">
        <v>10</v>
      </c>
      <c r="F26" s="108">
        <v>4.6143942244026978E-7</v>
      </c>
    </row>
    <row r="27" spans="1:6" x14ac:dyDescent="0.2">
      <c r="A27" t="s">
        <v>310</v>
      </c>
      <c r="B27" t="s">
        <v>213</v>
      </c>
      <c r="C27">
        <v>7</v>
      </c>
      <c r="D27">
        <v>7</v>
      </c>
      <c r="E27">
        <v>7</v>
      </c>
      <c r="F27" s="108">
        <v>6.1372273514830439E-7</v>
      </c>
    </row>
    <row r="28" spans="1:6" x14ac:dyDescent="0.2">
      <c r="A28" t="s">
        <v>310</v>
      </c>
      <c r="B28" t="s">
        <v>298</v>
      </c>
      <c r="C28">
        <v>5</v>
      </c>
      <c r="D28">
        <v>5</v>
      </c>
      <c r="E28">
        <v>5</v>
      </c>
      <c r="F28" s="108">
        <v>1.6919205548551951E-7</v>
      </c>
    </row>
    <row r="29" spans="1:6" x14ac:dyDescent="0.2">
      <c r="A29" t="s">
        <v>310</v>
      </c>
      <c r="B29" t="s">
        <v>219</v>
      </c>
      <c r="C29">
        <v>4</v>
      </c>
      <c r="D29">
        <v>4</v>
      </c>
      <c r="E29">
        <v>4</v>
      </c>
      <c r="F29" s="108">
        <v>2.6123917890174922E-7</v>
      </c>
    </row>
    <row r="30" spans="1:6" x14ac:dyDescent="0.2">
      <c r="A30" t="s">
        <v>310</v>
      </c>
      <c r="B30" t="s">
        <v>285</v>
      </c>
      <c r="C30">
        <v>3</v>
      </c>
      <c r="D30">
        <v>3</v>
      </c>
      <c r="E30">
        <v>3</v>
      </c>
      <c r="F30" s="108">
        <v>4.1531556437993461E-7</v>
      </c>
    </row>
    <row r="31" spans="1:6" x14ac:dyDescent="0.2">
      <c r="A31" t="s">
        <v>310</v>
      </c>
      <c r="B31" t="s">
        <v>299</v>
      </c>
      <c r="C31">
        <v>3</v>
      </c>
      <c r="D31">
        <v>3</v>
      </c>
      <c r="E31">
        <v>3</v>
      </c>
      <c r="F31" s="108">
        <v>8.9664514837863246E-8</v>
      </c>
    </row>
    <row r="32" spans="1:6" x14ac:dyDescent="0.2">
      <c r="A32" t="s">
        <v>310</v>
      </c>
      <c r="B32" t="s">
        <v>289</v>
      </c>
      <c r="C32">
        <v>2</v>
      </c>
      <c r="D32">
        <v>2</v>
      </c>
      <c r="E32">
        <v>2</v>
      </c>
      <c r="F32" s="108">
        <v>2.24296063626513E-7</v>
      </c>
    </row>
    <row r="33" spans="1:6" x14ac:dyDescent="0.2">
      <c r="A33" t="s">
        <v>310</v>
      </c>
      <c r="B33" t="s">
        <v>300</v>
      </c>
      <c r="C33">
        <v>2</v>
      </c>
      <c r="D33">
        <v>2</v>
      </c>
      <c r="E33">
        <v>2</v>
      </c>
      <c r="F33" s="108">
        <v>1.102146192748947E-7</v>
      </c>
    </row>
    <row r="34" spans="1:6" x14ac:dyDescent="0.2">
      <c r="A34" t="s">
        <v>310</v>
      </c>
      <c r="B34" t="s">
        <v>301</v>
      </c>
      <c r="C34">
        <v>2</v>
      </c>
      <c r="D34">
        <v>1</v>
      </c>
      <c r="E34">
        <v>2</v>
      </c>
      <c r="F34" s="108">
        <v>5.1989912605216862E-8</v>
      </c>
    </row>
    <row r="35" spans="1:6" x14ac:dyDescent="0.2">
      <c r="A35" t="s">
        <v>310</v>
      </c>
      <c r="B35" t="s">
        <v>290</v>
      </c>
      <c r="C35">
        <v>1</v>
      </c>
      <c r="D35">
        <v>1</v>
      </c>
      <c r="E35">
        <v>1</v>
      </c>
      <c r="F35" s="108">
        <v>2.365852048603118E-7</v>
      </c>
    </row>
    <row r="36" spans="1:6" x14ac:dyDescent="0.2">
      <c r="A36" t="s">
        <v>310</v>
      </c>
      <c r="B36" t="s">
        <v>277</v>
      </c>
      <c r="C36">
        <v>1</v>
      </c>
      <c r="D36">
        <v>1</v>
      </c>
      <c r="E36">
        <v>1</v>
      </c>
      <c r="F36" s="108">
        <v>5.1390516897638783E-8</v>
      </c>
    </row>
    <row r="37" spans="1:6" x14ac:dyDescent="0.2">
      <c r="A37" t="s">
        <v>310</v>
      </c>
      <c r="B37" t="s">
        <v>302</v>
      </c>
      <c r="C37">
        <v>1</v>
      </c>
      <c r="D37">
        <v>1</v>
      </c>
      <c r="E37">
        <v>1</v>
      </c>
      <c r="F37" s="108">
        <v>2.9203736185829681E-8</v>
      </c>
    </row>
    <row r="38" spans="1:6" x14ac:dyDescent="0.2">
      <c r="A38" t="s">
        <v>310</v>
      </c>
      <c r="B38" t="s">
        <v>288</v>
      </c>
      <c r="C38">
        <v>1</v>
      </c>
      <c r="D38">
        <v>1</v>
      </c>
      <c r="E38">
        <v>1</v>
      </c>
      <c r="F38" s="108">
        <v>2.808155546431546E-8</v>
      </c>
    </row>
    <row r="39" spans="1:6" x14ac:dyDescent="0.2">
      <c r="A39" t="s">
        <v>310</v>
      </c>
      <c r="B39" t="s">
        <v>303</v>
      </c>
      <c r="C39">
        <v>1</v>
      </c>
      <c r="D39">
        <v>1</v>
      </c>
      <c r="E39">
        <v>1</v>
      </c>
      <c r="F39" s="108">
        <v>4.5346846693648038E-8</v>
      </c>
    </row>
    <row r="40" spans="1:6" x14ac:dyDescent="0.2">
      <c r="A40" t="s">
        <v>312</v>
      </c>
      <c r="B40" t="s">
        <v>211</v>
      </c>
      <c r="C40">
        <v>72</v>
      </c>
      <c r="D40">
        <v>72</v>
      </c>
      <c r="E40">
        <v>72</v>
      </c>
      <c r="F40" s="108">
        <v>1.5351881106503889E-5</v>
      </c>
    </row>
    <row r="41" spans="1:6" x14ac:dyDescent="0.2">
      <c r="A41" t="s">
        <v>312</v>
      </c>
      <c r="B41" t="s">
        <v>246</v>
      </c>
      <c r="C41">
        <v>40</v>
      </c>
      <c r="D41">
        <v>35</v>
      </c>
      <c r="E41">
        <v>39</v>
      </c>
      <c r="F41" s="108">
        <v>1.3712115909064261E-6</v>
      </c>
    </row>
    <row r="42" spans="1:6" x14ac:dyDescent="0.2">
      <c r="A42" t="s">
        <v>312</v>
      </c>
      <c r="B42" t="s">
        <v>215</v>
      </c>
      <c r="C42">
        <v>34</v>
      </c>
      <c r="D42">
        <v>29</v>
      </c>
      <c r="E42">
        <v>31</v>
      </c>
      <c r="F42" s="108">
        <v>8.7049203538191689E-6</v>
      </c>
    </row>
    <row r="43" spans="1:6" x14ac:dyDescent="0.2">
      <c r="A43" t="s">
        <v>312</v>
      </c>
      <c r="B43" t="s">
        <v>278</v>
      </c>
      <c r="C43">
        <v>32</v>
      </c>
      <c r="D43">
        <v>32</v>
      </c>
      <c r="E43">
        <v>32</v>
      </c>
      <c r="F43" s="108">
        <v>1.263102717091832E-5</v>
      </c>
    </row>
    <row r="44" spans="1:6" x14ac:dyDescent="0.2">
      <c r="A44" t="s">
        <v>312</v>
      </c>
      <c r="B44" t="s">
        <v>220</v>
      </c>
      <c r="C44">
        <v>30</v>
      </c>
      <c r="D44">
        <v>30</v>
      </c>
      <c r="E44">
        <v>30</v>
      </c>
      <c r="F44" s="108">
        <v>1.688668136183205E-6</v>
      </c>
    </row>
    <row r="45" spans="1:6" x14ac:dyDescent="0.2">
      <c r="A45" t="s">
        <v>312</v>
      </c>
      <c r="B45" t="s">
        <v>213</v>
      </c>
      <c r="C45">
        <v>10</v>
      </c>
      <c r="D45">
        <v>9</v>
      </c>
      <c r="E45">
        <v>10</v>
      </c>
      <c r="F45" s="108">
        <v>8.7674676449757767E-7</v>
      </c>
    </row>
    <row r="46" spans="1:6" x14ac:dyDescent="0.2">
      <c r="A46" t="s">
        <v>312</v>
      </c>
      <c r="B46" t="s">
        <v>269</v>
      </c>
      <c r="C46">
        <v>9</v>
      </c>
      <c r="D46">
        <v>6</v>
      </c>
      <c r="E46">
        <v>9</v>
      </c>
      <c r="F46" s="108">
        <v>4.152954801962428E-7</v>
      </c>
    </row>
    <row r="47" spans="1:6" x14ac:dyDescent="0.2">
      <c r="A47" t="s">
        <v>312</v>
      </c>
      <c r="B47" t="s">
        <v>270</v>
      </c>
      <c r="C47">
        <v>6</v>
      </c>
      <c r="D47">
        <v>5</v>
      </c>
      <c r="E47">
        <v>6</v>
      </c>
      <c r="F47" s="108">
        <v>1.8139427439251891E-7</v>
      </c>
    </row>
    <row r="48" spans="1:6" x14ac:dyDescent="0.2">
      <c r="A48" t="s">
        <v>312</v>
      </c>
      <c r="B48" t="s">
        <v>219</v>
      </c>
      <c r="C48">
        <v>5</v>
      </c>
      <c r="D48">
        <v>4</v>
      </c>
      <c r="E48">
        <v>4</v>
      </c>
      <c r="F48" s="108">
        <v>3.265489736271865E-7</v>
      </c>
    </row>
    <row r="49" spans="1:6" x14ac:dyDescent="0.2">
      <c r="A49" t="s">
        <v>312</v>
      </c>
      <c r="B49" t="s">
        <v>285</v>
      </c>
      <c r="C49">
        <v>3</v>
      </c>
      <c r="D49">
        <v>3</v>
      </c>
      <c r="E49">
        <v>3</v>
      </c>
      <c r="F49" s="108">
        <v>4.1531556437993461E-7</v>
      </c>
    </row>
    <row r="50" spans="1:6" x14ac:dyDescent="0.2">
      <c r="A50" t="s">
        <v>312</v>
      </c>
      <c r="B50" t="s">
        <v>300</v>
      </c>
      <c r="C50">
        <v>2</v>
      </c>
      <c r="D50">
        <v>2</v>
      </c>
      <c r="E50">
        <v>2</v>
      </c>
      <c r="F50" s="108">
        <v>1.102146192748947E-7</v>
      </c>
    </row>
    <row r="51" spans="1:6" x14ac:dyDescent="0.2">
      <c r="A51" t="s">
        <v>312</v>
      </c>
      <c r="B51" t="s">
        <v>298</v>
      </c>
      <c r="C51">
        <v>2</v>
      </c>
      <c r="D51">
        <v>2</v>
      </c>
      <c r="E51">
        <v>2</v>
      </c>
      <c r="F51" s="108">
        <v>6.7676822194207774E-8</v>
      </c>
    </row>
    <row r="52" spans="1:6" x14ac:dyDescent="0.2">
      <c r="A52" t="s">
        <v>312</v>
      </c>
      <c r="B52" t="s">
        <v>271</v>
      </c>
      <c r="C52">
        <v>2</v>
      </c>
      <c r="D52">
        <v>1</v>
      </c>
      <c r="E52">
        <v>2</v>
      </c>
      <c r="F52" s="108">
        <v>5.9064545765144419E-8</v>
      </c>
    </row>
    <row r="53" spans="1:6" x14ac:dyDescent="0.2">
      <c r="A53" t="s">
        <v>312</v>
      </c>
      <c r="B53" t="s">
        <v>272</v>
      </c>
      <c r="C53">
        <v>2</v>
      </c>
      <c r="D53">
        <v>2</v>
      </c>
      <c r="E53">
        <v>2</v>
      </c>
      <c r="F53" s="108">
        <v>1.1810816700258599E-6</v>
      </c>
    </row>
    <row r="54" spans="1:6" x14ac:dyDescent="0.2">
      <c r="A54" t="s">
        <v>312</v>
      </c>
      <c r="B54" t="s">
        <v>268</v>
      </c>
      <c r="C54">
        <v>1</v>
      </c>
      <c r="D54">
        <v>1</v>
      </c>
      <c r="E54">
        <v>1</v>
      </c>
      <c r="F54" s="108">
        <v>2.647807358669708E-8</v>
      </c>
    </row>
    <row r="55" spans="1:6" x14ac:dyDescent="0.2">
      <c r="A55" t="s">
        <v>312</v>
      </c>
      <c r="B55" t="s">
        <v>290</v>
      </c>
      <c r="C55">
        <v>1</v>
      </c>
      <c r="D55">
        <v>1</v>
      </c>
      <c r="E55">
        <v>1</v>
      </c>
      <c r="F55" s="108">
        <v>2.365852048603118E-7</v>
      </c>
    </row>
    <row r="56" spans="1:6" x14ac:dyDescent="0.2">
      <c r="A56" t="s">
        <v>312</v>
      </c>
      <c r="B56" t="s">
        <v>303</v>
      </c>
      <c r="C56">
        <v>1</v>
      </c>
      <c r="D56">
        <v>1</v>
      </c>
      <c r="E56">
        <v>1</v>
      </c>
      <c r="F56" s="108">
        <v>4.5346846693648038E-8</v>
      </c>
    </row>
    <row r="57" spans="1:6" x14ac:dyDescent="0.2">
      <c r="A57" t="s">
        <v>312</v>
      </c>
      <c r="B57" t="s">
        <v>304</v>
      </c>
      <c r="C57">
        <v>1</v>
      </c>
      <c r="D57">
        <v>1</v>
      </c>
      <c r="E57">
        <v>1</v>
      </c>
      <c r="F57" s="108">
        <v>8.4841137091823989E-8</v>
      </c>
    </row>
    <row r="58" spans="1:6" x14ac:dyDescent="0.2">
      <c r="A58" t="s">
        <v>312</v>
      </c>
      <c r="B58" t="s">
        <v>299</v>
      </c>
      <c r="C58">
        <v>1</v>
      </c>
      <c r="D58">
        <v>1</v>
      </c>
      <c r="E58">
        <v>1</v>
      </c>
      <c r="F58" s="108">
        <v>2.988817161262108E-8</v>
      </c>
    </row>
    <row r="59" spans="1:6" x14ac:dyDescent="0.2">
      <c r="A59" t="s">
        <v>312</v>
      </c>
      <c r="B59" t="s">
        <v>291</v>
      </c>
      <c r="C59">
        <v>1</v>
      </c>
      <c r="D59">
        <v>1</v>
      </c>
      <c r="E59">
        <v>1</v>
      </c>
      <c r="F59" s="108">
        <v>4.9206331398343548E-8</v>
      </c>
    </row>
    <row r="60" spans="1:6" x14ac:dyDescent="0.2">
      <c r="A60" t="s">
        <v>314</v>
      </c>
      <c r="B60" t="s">
        <v>211</v>
      </c>
      <c r="C60">
        <v>214</v>
      </c>
      <c r="D60">
        <v>213</v>
      </c>
      <c r="E60">
        <v>213</v>
      </c>
      <c r="F60" s="108">
        <v>4.5629202177664333E-5</v>
      </c>
    </row>
    <row r="61" spans="1:6" x14ac:dyDescent="0.2">
      <c r="A61" t="s">
        <v>314</v>
      </c>
      <c r="B61" t="s">
        <v>215</v>
      </c>
      <c r="C61">
        <v>101</v>
      </c>
      <c r="D61">
        <v>68</v>
      </c>
      <c r="E61">
        <v>75</v>
      </c>
      <c r="F61" s="108">
        <v>2.5858733992227531E-5</v>
      </c>
    </row>
    <row r="62" spans="1:6" x14ac:dyDescent="0.2">
      <c r="A62" t="s">
        <v>314</v>
      </c>
      <c r="B62" t="s">
        <v>246</v>
      </c>
      <c r="C62">
        <v>98</v>
      </c>
      <c r="D62">
        <v>67</v>
      </c>
      <c r="E62">
        <v>78</v>
      </c>
      <c r="F62" s="108">
        <v>3.3594683977207448E-6</v>
      </c>
    </row>
    <row r="63" spans="1:6" x14ac:dyDescent="0.2">
      <c r="A63" t="s">
        <v>314</v>
      </c>
      <c r="B63" t="s">
        <v>278</v>
      </c>
      <c r="C63">
        <v>91</v>
      </c>
      <c r="D63">
        <v>91</v>
      </c>
      <c r="E63">
        <v>91</v>
      </c>
      <c r="F63" s="108">
        <v>3.591948351729898E-5</v>
      </c>
    </row>
    <row r="64" spans="1:6" x14ac:dyDescent="0.2">
      <c r="A64" t="s">
        <v>314</v>
      </c>
      <c r="B64" t="s">
        <v>220</v>
      </c>
      <c r="C64">
        <v>89</v>
      </c>
      <c r="D64">
        <v>70</v>
      </c>
      <c r="E64">
        <v>73</v>
      </c>
      <c r="F64" s="108">
        <v>5.0097154706768404E-6</v>
      </c>
    </row>
    <row r="65" spans="1:6" x14ac:dyDescent="0.2">
      <c r="A65" t="s">
        <v>314</v>
      </c>
      <c r="B65" t="s">
        <v>270</v>
      </c>
      <c r="C65">
        <v>20</v>
      </c>
      <c r="D65">
        <v>16</v>
      </c>
      <c r="E65">
        <v>17</v>
      </c>
      <c r="F65" s="108">
        <v>6.0464758130839635E-7</v>
      </c>
    </row>
    <row r="66" spans="1:6" x14ac:dyDescent="0.2">
      <c r="A66" t="s">
        <v>314</v>
      </c>
      <c r="B66" t="s">
        <v>269</v>
      </c>
      <c r="C66">
        <v>19</v>
      </c>
      <c r="D66">
        <v>13</v>
      </c>
      <c r="E66">
        <v>17</v>
      </c>
      <c r="F66" s="108">
        <v>8.7673490263651263E-7</v>
      </c>
    </row>
    <row r="67" spans="1:6" x14ac:dyDescent="0.2">
      <c r="A67" t="s">
        <v>314</v>
      </c>
      <c r="B67" t="s">
        <v>213</v>
      </c>
      <c r="C67">
        <v>18</v>
      </c>
      <c r="D67">
        <v>16</v>
      </c>
      <c r="E67">
        <v>17</v>
      </c>
      <c r="F67" s="108">
        <v>1.5781441760956399E-6</v>
      </c>
    </row>
    <row r="68" spans="1:6" x14ac:dyDescent="0.2">
      <c r="A68" t="s">
        <v>314</v>
      </c>
      <c r="B68" t="s">
        <v>219</v>
      </c>
      <c r="C68">
        <v>11</v>
      </c>
      <c r="D68">
        <v>7</v>
      </c>
      <c r="E68">
        <v>7</v>
      </c>
      <c r="F68" s="108">
        <v>7.1840774197981023E-7</v>
      </c>
    </row>
    <row r="69" spans="1:6" x14ac:dyDescent="0.2">
      <c r="A69" t="s">
        <v>314</v>
      </c>
      <c r="B69" t="s">
        <v>298</v>
      </c>
      <c r="C69">
        <v>7</v>
      </c>
      <c r="D69">
        <v>7</v>
      </c>
      <c r="E69">
        <v>7</v>
      </c>
      <c r="F69" s="108">
        <v>2.3686887767972719E-7</v>
      </c>
    </row>
    <row r="70" spans="1:6" x14ac:dyDescent="0.2">
      <c r="A70" t="s">
        <v>314</v>
      </c>
      <c r="B70" t="s">
        <v>285</v>
      </c>
      <c r="C70">
        <v>6</v>
      </c>
      <c r="D70">
        <v>5</v>
      </c>
      <c r="E70">
        <v>6</v>
      </c>
      <c r="F70" s="108">
        <v>8.3063112875986911E-7</v>
      </c>
    </row>
    <row r="71" spans="1:6" x14ac:dyDescent="0.2">
      <c r="A71" t="s">
        <v>314</v>
      </c>
      <c r="B71" t="s">
        <v>300</v>
      </c>
      <c r="C71">
        <v>4</v>
      </c>
      <c r="D71">
        <v>3</v>
      </c>
      <c r="E71">
        <v>3</v>
      </c>
      <c r="F71" s="108">
        <v>2.204292385497894E-7</v>
      </c>
    </row>
    <row r="72" spans="1:6" x14ac:dyDescent="0.2">
      <c r="A72" t="s">
        <v>314</v>
      </c>
      <c r="B72" t="s">
        <v>299</v>
      </c>
      <c r="C72">
        <v>4</v>
      </c>
      <c r="D72">
        <v>4</v>
      </c>
      <c r="E72">
        <v>4</v>
      </c>
      <c r="F72" s="108">
        <v>1.1955268645048429E-7</v>
      </c>
    </row>
    <row r="73" spans="1:6" x14ac:dyDescent="0.2">
      <c r="A73" t="s">
        <v>314</v>
      </c>
      <c r="B73" t="s">
        <v>301</v>
      </c>
      <c r="C73">
        <v>3</v>
      </c>
      <c r="D73">
        <v>1</v>
      </c>
      <c r="E73">
        <v>2</v>
      </c>
      <c r="F73" s="108">
        <v>7.7984868907825287E-8</v>
      </c>
    </row>
    <row r="74" spans="1:6" x14ac:dyDescent="0.2">
      <c r="A74" t="s">
        <v>314</v>
      </c>
      <c r="B74" t="s">
        <v>268</v>
      </c>
      <c r="C74">
        <v>2</v>
      </c>
      <c r="D74">
        <v>1</v>
      </c>
      <c r="E74">
        <v>2</v>
      </c>
      <c r="F74" s="108">
        <v>5.2956147173394148E-8</v>
      </c>
    </row>
    <row r="75" spans="1:6" x14ac:dyDescent="0.2">
      <c r="A75" t="s">
        <v>314</v>
      </c>
      <c r="B75" t="s">
        <v>290</v>
      </c>
      <c r="C75">
        <v>2</v>
      </c>
      <c r="D75">
        <v>1</v>
      </c>
      <c r="E75">
        <v>1</v>
      </c>
      <c r="F75" s="108">
        <v>4.731704097206237E-7</v>
      </c>
    </row>
    <row r="76" spans="1:6" x14ac:dyDescent="0.2">
      <c r="A76" t="s">
        <v>314</v>
      </c>
      <c r="B76" t="s">
        <v>289</v>
      </c>
      <c r="C76">
        <v>2</v>
      </c>
      <c r="D76">
        <v>2</v>
      </c>
      <c r="E76">
        <v>2</v>
      </c>
      <c r="F76" s="108">
        <v>2.24296063626513E-7</v>
      </c>
    </row>
    <row r="77" spans="1:6" x14ac:dyDescent="0.2">
      <c r="A77" t="s">
        <v>314</v>
      </c>
      <c r="B77" t="s">
        <v>288</v>
      </c>
      <c r="C77">
        <v>2</v>
      </c>
      <c r="D77">
        <v>2</v>
      </c>
      <c r="E77">
        <v>2</v>
      </c>
      <c r="F77" s="108">
        <v>5.6163110928630933E-8</v>
      </c>
    </row>
    <row r="78" spans="1:6" x14ac:dyDescent="0.2">
      <c r="A78" t="s">
        <v>314</v>
      </c>
      <c r="B78" t="s">
        <v>303</v>
      </c>
      <c r="C78">
        <v>2</v>
      </c>
      <c r="D78">
        <v>2</v>
      </c>
      <c r="E78">
        <v>2</v>
      </c>
      <c r="F78" s="108">
        <v>9.0693693387296077E-8</v>
      </c>
    </row>
    <row r="79" spans="1:6" x14ac:dyDescent="0.2">
      <c r="A79" t="s">
        <v>314</v>
      </c>
      <c r="B79" t="s">
        <v>304</v>
      </c>
      <c r="C79">
        <v>2</v>
      </c>
      <c r="D79">
        <v>1</v>
      </c>
      <c r="E79">
        <v>1</v>
      </c>
      <c r="F79" s="108">
        <v>1.69682274183648E-7</v>
      </c>
    </row>
    <row r="80" spans="1:6" x14ac:dyDescent="0.2">
      <c r="A80" t="s">
        <v>316</v>
      </c>
      <c r="B80" t="s">
        <v>211</v>
      </c>
      <c r="C80">
        <v>208</v>
      </c>
      <c r="D80">
        <v>208</v>
      </c>
      <c r="E80">
        <v>208</v>
      </c>
      <c r="F80" s="108">
        <v>4.4349878752122343E-5</v>
      </c>
    </row>
    <row r="81" spans="1:6" x14ac:dyDescent="0.2">
      <c r="A81" t="s">
        <v>316</v>
      </c>
      <c r="B81" t="s">
        <v>278</v>
      </c>
      <c r="C81">
        <v>99</v>
      </c>
      <c r="D81">
        <v>99</v>
      </c>
      <c r="E81">
        <v>99</v>
      </c>
      <c r="F81" s="108">
        <v>3.9077240310028562E-5</v>
      </c>
    </row>
    <row r="82" spans="1:6" x14ac:dyDescent="0.2">
      <c r="A82" t="s">
        <v>316</v>
      </c>
      <c r="B82" t="s">
        <v>220</v>
      </c>
      <c r="C82">
        <v>17</v>
      </c>
      <c r="D82">
        <v>12</v>
      </c>
      <c r="E82">
        <v>12</v>
      </c>
      <c r="F82" s="108">
        <v>9.5691194383714925E-7</v>
      </c>
    </row>
    <row r="83" spans="1:6" x14ac:dyDescent="0.2">
      <c r="A83" t="s">
        <v>316</v>
      </c>
      <c r="B83" t="s">
        <v>246</v>
      </c>
      <c r="C83">
        <v>15</v>
      </c>
      <c r="D83">
        <v>10</v>
      </c>
      <c r="E83">
        <v>12</v>
      </c>
      <c r="F83" s="108">
        <v>5.1420434658990993E-7</v>
      </c>
    </row>
    <row r="84" spans="1:6" x14ac:dyDescent="0.2">
      <c r="A84" t="s">
        <v>316</v>
      </c>
      <c r="B84" t="s">
        <v>213</v>
      </c>
      <c r="C84">
        <v>5</v>
      </c>
      <c r="D84">
        <v>3</v>
      </c>
      <c r="E84">
        <v>3</v>
      </c>
      <c r="F84" s="108">
        <v>4.3837338224878878E-7</v>
      </c>
    </row>
    <row r="85" spans="1:6" x14ac:dyDescent="0.2">
      <c r="A85" t="s">
        <v>316</v>
      </c>
      <c r="B85" t="s">
        <v>215</v>
      </c>
      <c r="C85">
        <v>5</v>
      </c>
      <c r="D85">
        <v>5</v>
      </c>
      <c r="E85">
        <v>5</v>
      </c>
      <c r="F85" s="108">
        <v>1.280135346149878E-6</v>
      </c>
    </row>
    <row r="86" spans="1:6" x14ac:dyDescent="0.2">
      <c r="A86" t="s">
        <v>316</v>
      </c>
      <c r="B86" t="s">
        <v>268</v>
      </c>
      <c r="C86">
        <v>3</v>
      </c>
      <c r="D86">
        <v>2</v>
      </c>
      <c r="E86">
        <v>2</v>
      </c>
      <c r="F86" s="108">
        <v>7.9434220760091235E-8</v>
      </c>
    </row>
    <row r="87" spans="1:6" x14ac:dyDescent="0.2">
      <c r="A87" t="s">
        <v>316</v>
      </c>
      <c r="B87" t="s">
        <v>300</v>
      </c>
      <c r="C87">
        <v>2</v>
      </c>
      <c r="D87">
        <v>1</v>
      </c>
      <c r="E87">
        <v>1</v>
      </c>
      <c r="F87" s="108">
        <v>1.102146192748947E-7</v>
      </c>
    </row>
    <row r="88" spans="1:6" x14ac:dyDescent="0.2">
      <c r="A88" t="s">
        <v>316</v>
      </c>
      <c r="B88" t="s">
        <v>270</v>
      </c>
      <c r="C88">
        <v>1</v>
      </c>
      <c r="D88">
        <v>1</v>
      </c>
      <c r="E88">
        <v>1</v>
      </c>
      <c r="F88" s="108">
        <v>3.0232379065419823E-8</v>
      </c>
    </row>
    <row r="89" spans="1:6" x14ac:dyDescent="0.2">
      <c r="A89" t="s">
        <v>316</v>
      </c>
      <c r="B89" t="s">
        <v>285</v>
      </c>
      <c r="C89">
        <v>1</v>
      </c>
      <c r="D89">
        <v>1</v>
      </c>
      <c r="E89">
        <v>1</v>
      </c>
      <c r="F89" s="108">
        <v>1.3843852145997819E-7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112.6640625" style="19" customWidth="1"/>
    <col min="3" max="5" width="14.6640625" customWidth="1"/>
    <col min="6" max="6" width="14.6640625" style="108" customWidth="1"/>
  </cols>
  <sheetData>
    <row r="1" spans="1:6" ht="23.25" customHeight="1" x14ac:dyDescent="0.3">
      <c r="A1" s="37" t="s">
        <v>110</v>
      </c>
      <c r="C1" s="109" t="s">
        <v>203</v>
      </c>
    </row>
    <row r="3" spans="1:6" x14ac:dyDescent="0.2">
      <c r="A3" t="s">
        <v>111</v>
      </c>
    </row>
    <row r="4" spans="1:6" x14ac:dyDescent="0.2">
      <c r="A4" t="s">
        <v>96</v>
      </c>
    </row>
    <row r="5" spans="1:6" x14ac:dyDescent="0.2">
      <c r="A5" t="s">
        <v>97</v>
      </c>
    </row>
    <row r="6" spans="1:6" s="19" customFormat="1" ht="42" customHeight="1" x14ac:dyDescent="0.2">
      <c r="A6" s="60" t="s">
        <v>59</v>
      </c>
      <c r="B6" s="60" t="s">
        <v>98</v>
      </c>
      <c r="C6" s="60" t="s">
        <v>99</v>
      </c>
      <c r="D6" s="60" t="s">
        <v>100</v>
      </c>
      <c r="E6" s="60" t="s">
        <v>101</v>
      </c>
      <c r="F6" s="110" t="s">
        <v>102</v>
      </c>
    </row>
    <row r="7" spans="1:6" ht="16" x14ac:dyDescent="0.2">
      <c r="A7" s="47" t="s">
        <v>308</v>
      </c>
      <c r="B7" s="53" t="s">
        <v>211</v>
      </c>
      <c r="C7" s="47">
        <v>59</v>
      </c>
      <c r="D7" s="47">
        <v>59</v>
      </c>
      <c r="E7" s="47">
        <v>59</v>
      </c>
      <c r="F7" s="108">
        <v>1.2580013684496239E-5</v>
      </c>
    </row>
    <row r="8" spans="1:6" ht="16" x14ac:dyDescent="0.2">
      <c r="A8" t="s">
        <v>308</v>
      </c>
      <c r="B8" s="19" t="s">
        <v>278</v>
      </c>
      <c r="C8">
        <v>36</v>
      </c>
      <c r="D8">
        <v>36</v>
      </c>
      <c r="E8">
        <v>36</v>
      </c>
      <c r="F8" s="108">
        <v>1.4209905567283109E-5</v>
      </c>
    </row>
    <row r="9" spans="1:6" ht="16" x14ac:dyDescent="0.2">
      <c r="A9" t="s">
        <v>308</v>
      </c>
      <c r="B9" s="19" t="s">
        <v>220</v>
      </c>
      <c r="C9">
        <v>12</v>
      </c>
      <c r="D9">
        <v>10</v>
      </c>
      <c r="E9">
        <v>10</v>
      </c>
      <c r="F9" s="108">
        <v>6.7546725447328193E-7</v>
      </c>
    </row>
    <row r="10" spans="1:6" ht="16" x14ac:dyDescent="0.2">
      <c r="A10" t="s">
        <v>308</v>
      </c>
      <c r="B10" s="19" t="s">
        <v>215</v>
      </c>
      <c r="C10">
        <v>11</v>
      </c>
      <c r="D10">
        <v>9</v>
      </c>
      <c r="E10">
        <v>9</v>
      </c>
      <c r="F10" s="108">
        <v>2.8162977615297309E-6</v>
      </c>
    </row>
    <row r="11" spans="1:6" ht="16" x14ac:dyDescent="0.2">
      <c r="A11" t="s">
        <v>308</v>
      </c>
      <c r="B11" s="19" t="s">
        <v>213</v>
      </c>
      <c r="C11">
        <v>2</v>
      </c>
      <c r="D11">
        <v>2</v>
      </c>
      <c r="E11">
        <v>2</v>
      </c>
      <c r="F11" s="108">
        <v>1.753493528995155E-7</v>
      </c>
    </row>
    <row r="12" spans="1:6" ht="32" x14ac:dyDescent="0.2">
      <c r="A12" t="s">
        <v>308</v>
      </c>
      <c r="B12" s="19" t="s">
        <v>217</v>
      </c>
      <c r="C12">
        <v>2</v>
      </c>
      <c r="D12">
        <v>2</v>
      </c>
      <c r="E12">
        <v>2</v>
      </c>
      <c r="F12" s="108">
        <v>1.3061958945087461E-7</v>
      </c>
    </row>
    <row r="13" spans="1:6" ht="32" x14ac:dyDescent="0.2">
      <c r="A13" t="s">
        <v>308</v>
      </c>
      <c r="B13" s="19" t="s">
        <v>222</v>
      </c>
      <c r="C13">
        <v>2</v>
      </c>
      <c r="D13">
        <v>2</v>
      </c>
      <c r="E13">
        <v>2</v>
      </c>
      <c r="F13" s="108">
        <v>6.8560579545321316E-8</v>
      </c>
    </row>
    <row r="14" spans="1:6" ht="32" x14ac:dyDescent="0.2">
      <c r="A14" t="s">
        <v>308</v>
      </c>
      <c r="B14" s="19" t="s">
        <v>223</v>
      </c>
      <c r="C14">
        <v>2</v>
      </c>
      <c r="D14">
        <v>2</v>
      </c>
      <c r="E14">
        <v>2</v>
      </c>
      <c r="F14" s="108">
        <v>6.8560579545321316E-8</v>
      </c>
    </row>
    <row r="15" spans="1:6" ht="48" x14ac:dyDescent="0.2">
      <c r="A15" t="s">
        <v>308</v>
      </c>
      <c r="B15" s="19" t="s">
        <v>224</v>
      </c>
      <c r="C15">
        <v>2</v>
      </c>
      <c r="D15">
        <v>2</v>
      </c>
      <c r="E15">
        <v>2</v>
      </c>
      <c r="F15" s="108">
        <v>4.2610523495421352E-8</v>
      </c>
    </row>
    <row r="16" spans="1:6" ht="80" x14ac:dyDescent="0.2">
      <c r="A16" t="s">
        <v>308</v>
      </c>
      <c r="B16" s="19" t="s">
        <v>225</v>
      </c>
      <c r="C16">
        <v>1</v>
      </c>
      <c r="D16">
        <v>1</v>
      </c>
      <c r="E16">
        <v>1</v>
      </c>
      <c r="F16" s="108">
        <v>1.8007447808383761E-8</v>
      </c>
    </row>
    <row r="17" spans="1:6" ht="32" x14ac:dyDescent="0.2">
      <c r="A17" t="s">
        <v>308</v>
      </c>
      <c r="B17" s="19" t="s">
        <v>274</v>
      </c>
      <c r="C17">
        <v>1</v>
      </c>
      <c r="D17">
        <v>1</v>
      </c>
      <c r="E17">
        <v>1</v>
      </c>
      <c r="F17" s="108">
        <v>1.566577507518789E-7</v>
      </c>
    </row>
    <row r="18" spans="1:6" ht="64" x14ac:dyDescent="0.2">
      <c r="A18" t="s">
        <v>308</v>
      </c>
      <c r="B18" s="19" t="s">
        <v>226</v>
      </c>
      <c r="C18">
        <v>1</v>
      </c>
      <c r="D18">
        <v>1</v>
      </c>
      <c r="E18">
        <v>1</v>
      </c>
      <c r="F18" s="108">
        <v>1.7140144886330329E-8</v>
      </c>
    </row>
    <row r="19" spans="1:6" ht="112" x14ac:dyDescent="0.2">
      <c r="A19" t="s">
        <v>308</v>
      </c>
      <c r="B19" s="19" t="s">
        <v>227</v>
      </c>
      <c r="C19">
        <v>1</v>
      </c>
      <c r="D19">
        <v>1</v>
      </c>
      <c r="E19">
        <v>1</v>
      </c>
      <c r="F19" s="108">
        <v>9.4985410525899452E-9</v>
      </c>
    </row>
    <row r="20" spans="1:6" ht="96" x14ac:dyDescent="0.2">
      <c r="A20" t="s">
        <v>308</v>
      </c>
      <c r="B20" s="19" t="s">
        <v>280</v>
      </c>
      <c r="C20">
        <v>1</v>
      </c>
      <c r="D20">
        <v>1</v>
      </c>
      <c r="E20">
        <v>1</v>
      </c>
      <c r="F20" s="108">
        <v>1.405648850109661E-8</v>
      </c>
    </row>
    <row r="21" spans="1:6" ht="32" x14ac:dyDescent="0.2">
      <c r="A21" t="s">
        <v>308</v>
      </c>
      <c r="B21" s="19" t="s">
        <v>228</v>
      </c>
      <c r="C21">
        <v>1</v>
      </c>
      <c r="D21">
        <v>1</v>
      </c>
      <c r="E21">
        <v>1</v>
      </c>
      <c r="F21" s="108">
        <v>4.6143942244026977E-8</v>
      </c>
    </row>
    <row r="22" spans="1:6" ht="32" x14ac:dyDescent="0.2">
      <c r="A22" t="s">
        <v>308</v>
      </c>
      <c r="B22" s="19" t="s">
        <v>281</v>
      </c>
      <c r="C22">
        <v>1</v>
      </c>
      <c r="D22">
        <v>1</v>
      </c>
      <c r="E22">
        <v>1</v>
      </c>
      <c r="F22" s="108">
        <v>1.3843852145997819E-7</v>
      </c>
    </row>
    <row r="23" spans="1:6" ht="16" x14ac:dyDescent="0.2">
      <c r="A23" t="s">
        <v>310</v>
      </c>
      <c r="B23" s="19" t="s">
        <v>211</v>
      </c>
      <c r="C23">
        <v>81</v>
      </c>
      <c r="D23">
        <v>81</v>
      </c>
      <c r="E23">
        <v>81</v>
      </c>
      <c r="F23" s="108">
        <v>1.727086624481687E-5</v>
      </c>
    </row>
    <row r="24" spans="1:6" ht="16" x14ac:dyDescent="0.2">
      <c r="A24" t="s">
        <v>310</v>
      </c>
      <c r="B24" s="19" t="s">
        <v>215</v>
      </c>
      <c r="C24">
        <v>56</v>
      </c>
      <c r="D24">
        <v>47</v>
      </c>
      <c r="E24">
        <v>52</v>
      </c>
      <c r="F24" s="108">
        <v>1.433751587687863E-5</v>
      </c>
    </row>
    <row r="25" spans="1:6" ht="16" x14ac:dyDescent="0.2">
      <c r="A25" t="s">
        <v>310</v>
      </c>
      <c r="B25" s="19" t="s">
        <v>220</v>
      </c>
      <c r="C25">
        <v>48</v>
      </c>
      <c r="D25">
        <v>45</v>
      </c>
      <c r="E25">
        <v>46</v>
      </c>
      <c r="F25" s="108">
        <v>2.7018690178931281E-6</v>
      </c>
    </row>
    <row r="26" spans="1:6" ht="16" x14ac:dyDescent="0.2">
      <c r="A26" t="s">
        <v>310</v>
      </c>
      <c r="B26" s="19" t="s">
        <v>278</v>
      </c>
      <c r="C26">
        <v>22</v>
      </c>
      <c r="D26">
        <v>22</v>
      </c>
      <c r="E26">
        <v>22</v>
      </c>
      <c r="F26" s="108">
        <v>8.6838311800063475E-6</v>
      </c>
    </row>
    <row r="27" spans="1:6" ht="32" x14ac:dyDescent="0.2">
      <c r="A27" t="s">
        <v>310</v>
      </c>
      <c r="B27" s="19" t="s">
        <v>222</v>
      </c>
      <c r="C27">
        <v>11</v>
      </c>
      <c r="D27">
        <v>10</v>
      </c>
      <c r="E27">
        <v>10</v>
      </c>
      <c r="F27" s="108">
        <v>3.7708318749926732E-7</v>
      </c>
    </row>
    <row r="28" spans="1:6" ht="48" x14ac:dyDescent="0.2">
      <c r="A28" t="s">
        <v>310</v>
      </c>
      <c r="B28" s="19" t="s">
        <v>224</v>
      </c>
      <c r="C28">
        <v>10</v>
      </c>
      <c r="D28">
        <v>7</v>
      </c>
      <c r="E28">
        <v>9</v>
      </c>
      <c r="F28" s="108">
        <v>2.130526174771067E-7</v>
      </c>
    </row>
    <row r="29" spans="1:6" ht="32" x14ac:dyDescent="0.2">
      <c r="A29" t="s">
        <v>310</v>
      </c>
      <c r="B29" s="19" t="s">
        <v>228</v>
      </c>
      <c r="C29">
        <v>8</v>
      </c>
      <c r="D29">
        <v>7</v>
      </c>
      <c r="E29">
        <v>8</v>
      </c>
      <c r="F29" s="108">
        <v>3.6915153795221581E-7</v>
      </c>
    </row>
    <row r="30" spans="1:6" ht="16" x14ac:dyDescent="0.2">
      <c r="A30" t="s">
        <v>310</v>
      </c>
      <c r="B30" s="19" t="s">
        <v>213</v>
      </c>
      <c r="C30">
        <v>7</v>
      </c>
      <c r="D30">
        <v>7</v>
      </c>
      <c r="E30">
        <v>7</v>
      </c>
      <c r="F30" s="108">
        <v>6.1372273514830439E-7</v>
      </c>
    </row>
    <row r="31" spans="1:6" ht="32" x14ac:dyDescent="0.2">
      <c r="A31" t="s">
        <v>310</v>
      </c>
      <c r="B31" s="19" t="s">
        <v>223</v>
      </c>
      <c r="C31">
        <v>5</v>
      </c>
      <c r="D31">
        <v>4</v>
      </c>
      <c r="E31">
        <v>4</v>
      </c>
      <c r="F31" s="108">
        <v>1.7140144886330331E-7</v>
      </c>
    </row>
    <row r="32" spans="1:6" ht="80" x14ac:dyDescent="0.2">
      <c r="A32" t="s">
        <v>310</v>
      </c>
      <c r="B32" s="19" t="s">
        <v>229</v>
      </c>
      <c r="C32">
        <v>5</v>
      </c>
      <c r="D32">
        <v>4</v>
      </c>
      <c r="E32">
        <v>4</v>
      </c>
      <c r="F32" s="108">
        <v>6.56960780650203E-8</v>
      </c>
    </row>
    <row r="33" spans="1:6" ht="32" x14ac:dyDescent="0.2">
      <c r="A33" t="s">
        <v>310</v>
      </c>
      <c r="B33" s="19" t="s">
        <v>217</v>
      </c>
      <c r="C33">
        <v>4</v>
      </c>
      <c r="D33">
        <v>4</v>
      </c>
      <c r="E33">
        <v>4</v>
      </c>
      <c r="F33" s="108">
        <v>2.6123917890174922E-7</v>
      </c>
    </row>
    <row r="34" spans="1:6" ht="128" x14ac:dyDescent="0.2">
      <c r="A34" t="s">
        <v>310</v>
      </c>
      <c r="B34" s="19" t="s">
        <v>230</v>
      </c>
      <c r="C34">
        <v>4</v>
      </c>
      <c r="D34">
        <v>2</v>
      </c>
      <c r="E34">
        <v>4</v>
      </c>
      <c r="F34" s="108">
        <v>3.4280289772660658E-8</v>
      </c>
    </row>
    <row r="35" spans="1:6" ht="64" x14ac:dyDescent="0.2">
      <c r="A35" t="s">
        <v>310</v>
      </c>
      <c r="B35" s="19" t="s">
        <v>226</v>
      </c>
      <c r="C35">
        <v>3</v>
      </c>
      <c r="D35">
        <v>2</v>
      </c>
      <c r="E35">
        <v>3</v>
      </c>
      <c r="F35" s="108">
        <v>5.142043465899099E-8</v>
      </c>
    </row>
    <row r="36" spans="1:6" ht="48" x14ac:dyDescent="0.2">
      <c r="A36" t="s">
        <v>310</v>
      </c>
      <c r="B36" s="19" t="s">
        <v>231</v>
      </c>
      <c r="C36">
        <v>3</v>
      </c>
      <c r="D36">
        <v>3</v>
      </c>
      <c r="E36">
        <v>3</v>
      </c>
      <c r="F36" s="108">
        <v>9.0697137196259442E-8</v>
      </c>
    </row>
    <row r="37" spans="1:6" ht="32" x14ac:dyDescent="0.2">
      <c r="A37" t="s">
        <v>310</v>
      </c>
      <c r="B37" s="19" t="s">
        <v>282</v>
      </c>
      <c r="C37">
        <v>2</v>
      </c>
      <c r="D37">
        <v>2</v>
      </c>
      <c r="E37">
        <v>2</v>
      </c>
      <c r="F37" s="108">
        <v>2.7687704291995639E-7</v>
      </c>
    </row>
    <row r="38" spans="1:6" ht="64" x14ac:dyDescent="0.2">
      <c r="A38" t="s">
        <v>310</v>
      </c>
      <c r="B38" s="19" t="s">
        <v>232</v>
      </c>
      <c r="C38">
        <v>2</v>
      </c>
      <c r="D38">
        <v>1</v>
      </c>
      <c r="E38">
        <v>1</v>
      </c>
      <c r="F38" s="108">
        <v>4.4961076184722671E-8</v>
      </c>
    </row>
    <row r="39" spans="1:6" ht="80" x14ac:dyDescent="0.2">
      <c r="A39" t="s">
        <v>310</v>
      </c>
      <c r="B39" s="19" t="s">
        <v>233</v>
      </c>
      <c r="C39">
        <v>2</v>
      </c>
      <c r="D39">
        <v>1</v>
      </c>
      <c r="E39">
        <v>2</v>
      </c>
      <c r="F39" s="108">
        <v>2.8674506869451251E-8</v>
      </c>
    </row>
    <row r="40" spans="1:6" ht="409.6" x14ac:dyDescent="0.2">
      <c r="A40" t="s">
        <v>310</v>
      </c>
      <c r="B40" s="19" t="s">
        <v>294</v>
      </c>
      <c r="C40">
        <v>2</v>
      </c>
      <c r="D40">
        <v>1</v>
      </c>
      <c r="E40">
        <v>2</v>
      </c>
      <c r="F40" s="108">
        <v>2.7078997881405549E-9</v>
      </c>
    </row>
    <row r="41" spans="1:6" ht="64" x14ac:dyDescent="0.2">
      <c r="A41" t="s">
        <v>310</v>
      </c>
      <c r="B41" s="19" t="s">
        <v>234</v>
      </c>
      <c r="C41">
        <v>2</v>
      </c>
      <c r="D41">
        <v>2</v>
      </c>
      <c r="E41">
        <v>2</v>
      </c>
      <c r="F41" s="108">
        <v>3.4280289772660658E-8</v>
      </c>
    </row>
    <row r="42" spans="1:6" ht="112" x14ac:dyDescent="0.2">
      <c r="A42" t="s">
        <v>310</v>
      </c>
      <c r="B42" s="19" t="s">
        <v>227</v>
      </c>
      <c r="C42">
        <v>2</v>
      </c>
      <c r="D42">
        <v>2</v>
      </c>
      <c r="E42">
        <v>2</v>
      </c>
      <c r="F42" s="108">
        <v>1.899708210517989E-8</v>
      </c>
    </row>
    <row r="43" spans="1:6" ht="16" x14ac:dyDescent="0.2">
      <c r="A43" t="s">
        <v>312</v>
      </c>
      <c r="B43" s="19" t="s">
        <v>211</v>
      </c>
      <c r="C43">
        <v>72</v>
      </c>
      <c r="D43">
        <v>72</v>
      </c>
      <c r="E43">
        <v>72</v>
      </c>
      <c r="F43" s="108">
        <v>1.5351881106503889E-5</v>
      </c>
    </row>
    <row r="44" spans="1:6" ht="16" x14ac:dyDescent="0.2">
      <c r="A44" t="s">
        <v>312</v>
      </c>
      <c r="B44" s="19" t="s">
        <v>215</v>
      </c>
      <c r="C44">
        <v>34</v>
      </c>
      <c r="D44">
        <v>29</v>
      </c>
      <c r="E44">
        <v>31</v>
      </c>
      <c r="F44" s="108">
        <v>8.7049203538191689E-6</v>
      </c>
    </row>
    <row r="45" spans="1:6" ht="16" x14ac:dyDescent="0.2">
      <c r="A45" t="s">
        <v>312</v>
      </c>
      <c r="B45" s="19" t="s">
        <v>278</v>
      </c>
      <c r="C45">
        <v>32</v>
      </c>
      <c r="D45">
        <v>32</v>
      </c>
      <c r="E45">
        <v>32</v>
      </c>
      <c r="F45" s="108">
        <v>1.263102717091832E-5</v>
      </c>
    </row>
    <row r="46" spans="1:6" ht="16" x14ac:dyDescent="0.2">
      <c r="A46" t="s">
        <v>312</v>
      </c>
      <c r="B46" s="19" t="s">
        <v>220</v>
      </c>
      <c r="C46">
        <v>30</v>
      </c>
      <c r="D46">
        <v>30</v>
      </c>
      <c r="E46">
        <v>30</v>
      </c>
      <c r="F46" s="108">
        <v>1.688668136183205E-6</v>
      </c>
    </row>
    <row r="47" spans="1:6" ht="16" x14ac:dyDescent="0.2">
      <c r="A47" t="s">
        <v>312</v>
      </c>
      <c r="B47" s="19" t="s">
        <v>213</v>
      </c>
      <c r="C47">
        <v>10</v>
      </c>
      <c r="D47">
        <v>9</v>
      </c>
      <c r="E47">
        <v>10</v>
      </c>
      <c r="F47" s="108">
        <v>8.7674676449757767E-7</v>
      </c>
    </row>
    <row r="48" spans="1:6" ht="32" x14ac:dyDescent="0.2">
      <c r="A48" t="s">
        <v>312</v>
      </c>
      <c r="B48" s="19" t="s">
        <v>222</v>
      </c>
      <c r="C48">
        <v>9</v>
      </c>
      <c r="D48">
        <v>9</v>
      </c>
      <c r="E48">
        <v>9</v>
      </c>
      <c r="F48" s="108">
        <v>3.0852260795394592E-7</v>
      </c>
    </row>
    <row r="49" spans="1:6" ht="48" x14ac:dyDescent="0.2">
      <c r="A49" t="s">
        <v>312</v>
      </c>
      <c r="B49" s="19" t="s">
        <v>224</v>
      </c>
      <c r="C49">
        <v>8</v>
      </c>
      <c r="D49">
        <v>6</v>
      </c>
      <c r="E49">
        <v>7</v>
      </c>
      <c r="F49" s="108">
        <v>1.7044209398168541E-7</v>
      </c>
    </row>
    <row r="50" spans="1:6" ht="32" x14ac:dyDescent="0.2">
      <c r="A50" t="s">
        <v>312</v>
      </c>
      <c r="B50" s="19" t="s">
        <v>217</v>
      </c>
      <c r="C50">
        <v>5</v>
      </c>
      <c r="D50">
        <v>4</v>
      </c>
      <c r="E50">
        <v>4</v>
      </c>
      <c r="F50" s="108">
        <v>3.265489736271865E-7</v>
      </c>
    </row>
    <row r="51" spans="1:6" ht="32" x14ac:dyDescent="0.2">
      <c r="A51" t="s">
        <v>312</v>
      </c>
      <c r="B51" s="19" t="s">
        <v>228</v>
      </c>
      <c r="C51">
        <v>5</v>
      </c>
      <c r="D51">
        <v>4</v>
      </c>
      <c r="E51">
        <v>5</v>
      </c>
      <c r="F51" s="108">
        <v>2.3071971122013489E-7</v>
      </c>
    </row>
    <row r="52" spans="1:6" ht="64" x14ac:dyDescent="0.2">
      <c r="A52" t="s">
        <v>312</v>
      </c>
      <c r="B52" s="19" t="s">
        <v>226</v>
      </c>
      <c r="C52">
        <v>3</v>
      </c>
      <c r="D52">
        <v>2</v>
      </c>
      <c r="E52">
        <v>3</v>
      </c>
      <c r="F52" s="108">
        <v>5.142043465899099E-8</v>
      </c>
    </row>
    <row r="53" spans="1:6" ht="48" x14ac:dyDescent="0.2">
      <c r="A53" t="s">
        <v>312</v>
      </c>
      <c r="B53" s="19" t="s">
        <v>235</v>
      </c>
      <c r="C53">
        <v>3</v>
      </c>
      <c r="D53">
        <v>1</v>
      </c>
      <c r="E53">
        <v>3</v>
      </c>
      <c r="F53" s="108">
        <v>1.1729217410193489E-7</v>
      </c>
    </row>
    <row r="54" spans="1:6" ht="48" x14ac:dyDescent="0.2">
      <c r="A54" t="s">
        <v>312</v>
      </c>
      <c r="B54" s="19" t="s">
        <v>236</v>
      </c>
      <c r="C54">
        <v>2</v>
      </c>
      <c r="D54">
        <v>1</v>
      </c>
      <c r="E54">
        <v>2</v>
      </c>
      <c r="F54" s="108">
        <v>5.9064545765144419E-8</v>
      </c>
    </row>
    <row r="55" spans="1:6" ht="48" x14ac:dyDescent="0.2">
      <c r="A55" t="s">
        <v>312</v>
      </c>
      <c r="B55" s="19" t="s">
        <v>237</v>
      </c>
      <c r="C55">
        <v>2</v>
      </c>
      <c r="D55">
        <v>1</v>
      </c>
      <c r="E55">
        <v>2</v>
      </c>
      <c r="F55" s="108">
        <v>4.9288904052346393E-8</v>
      </c>
    </row>
    <row r="56" spans="1:6" ht="96" x14ac:dyDescent="0.2">
      <c r="A56" t="s">
        <v>312</v>
      </c>
      <c r="B56" s="19" t="s">
        <v>238</v>
      </c>
      <c r="C56">
        <v>2</v>
      </c>
      <c r="D56">
        <v>2</v>
      </c>
      <c r="E56">
        <v>2</v>
      </c>
      <c r="F56" s="108">
        <v>2.2853526515107111E-8</v>
      </c>
    </row>
    <row r="57" spans="1:6" ht="128" x14ac:dyDescent="0.2">
      <c r="A57" t="s">
        <v>312</v>
      </c>
      <c r="B57" s="19" t="s">
        <v>230</v>
      </c>
      <c r="C57">
        <v>2</v>
      </c>
      <c r="D57">
        <v>2</v>
      </c>
      <c r="E57">
        <v>2</v>
      </c>
      <c r="F57" s="108">
        <v>1.7140144886330329E-8</v>
      </c>
    </row>
    <row r="58" spans="1:6" ht="48" x14ac:dyDescent="0.2">
      <c r="A58" t="s">
        <v>312</v>
      </c>
      <c r="B58" s="19" t="s">
        <v>231</v>
      </c>
      <c r="C58">
        <v>2</v>
      </c>
      <c r="D58">
        <v>1</v>
      </c>
      <c r="E58">
        <v>2</v>
      </c>
      <c r="F58" s="108">
        <v>6.0464758130839632E-8</v>
      </c>
    </row>
    <row r="59" spans="1:6" ht="80" x14ac:dyDescent="0.2">
      <c r="A59" t="s">
        <v>312</v>
      </c>
      <c r="B59" s="19" t="s">
        <v>229</v>
      </c>
      <c r="C59">
        <v>2</v>
      </c>
      <c r="D59">
        <v>2</v>
      </c>
      <c r="E59">
        <v>2</v>
      </c>
      <c r="F59" s="108">
        <v>2.6278431226008121E-8</v>
      </c>
    </row>
    <row r="60" spans="1:6" ht="96" x14ac:dyDescent="0.2">
      <c r="A60" t="s">
        <v>312</v>
      </c>
      <c r="B60" s="19" t="s">
        <v>239</v>
      </c>
      <c r="C60">
        <v>2</v>
      </c>
      <c r="D60">
        <v>1</v>
      </c>
      <c r="E60">
        <v>2</v>
      </c>
      <c r="F60" s="108">
        <v>2.2853526515107111E-8</v>
      </c>
    </row>
    <row r="61" spans="1:6" ht="16" x14ac:dyDescent="0.2">
      <c r="A61" t="s">
        <v>312</v>
      </c>
      <c r="B61" s="19" t="s">
        <v>272</v>
      </c>
      <c r="C61">
        <v>2</v>
      </c>
      <c r="D61">
        <v>2</v>
      </c>
      <c r="E61">
        <v>2</v>
      </c>
      <c r="F61" s="108">
        <v>1.1810816700258599E-6</v>
      </c>
    </row>
    <row r="62" spans="1:6" ht="32" x14ac:dyDescent="0.2">
      <c r="A62" t="s">
        <v>312</v>
      </c>
      <c r="B62" s="19" t="s">
        <v>281</v>
      </c>
      <c r="C62">
        <v>2</v>
      </c>
      <c r="D62">
        <v>2</v>
      </c>
      <c r="E62">
        <v>2</v>
      </c>
      <c r="F62" s="108">
        <v>2.7687704291995639E-7</v>
      </c>
    </row>
    <row r="63" spans="1:6" ht="16" x14ac:dyDescent="0.2">
      <c r="A63" t="s">
        <v>314</v>
      </c>
      <c r="B63" s="19" t="s">
        <v>211</v>
      </c>
      <c r="C63">
        <v>214</v>
      </c>
      <c r="D63">
        <v>213</v>
      </c>
      <c r="E63">
        <v>213</v>
      </c>
      <c r="F63" s="108">
        <v>4.5629202177664333E-5</v>
      </c>
    </row>
    <row r="64" spans="1:6" ht="16" x14ac:dyDescent="0.2">
      <c r="A64" t="s">
        <v>314</v>
      </c>
      <c r="B64" s="19" t="s">
        <v>215</v>
      </c>
      <c r="C64">
        <v>101</v>
      </c>
      <c r="D64">
        <v>68</v>
      </c>
      <c r="E64">
        <v>75</v>
      </c>
      <c r="F64" s="108">
        <v>2.5858733992227531E-5</v>
      </c>
    </row>
    <row r="65" spans="1:6" ht="16" x14ac:dyDescent="0.2">
      <c r="A65" t="s">
        <v>314</v>
      </c>
      <c r="B65" s="19" t="s">
        <v>278</v>
      </c>
      <c r="C65">
        <v>91</v>
      </c>
      <c r="D65">
        <v>91</v>
      </c>
      <c r="E65">
        <v>91</v>
      </c>
      <c r="F65" s="108">
        <v>3.591948351729898E-5</v>
      </c>
    </row>
    <row r="66" spans="1:6" ht="16" x14ac:dyDescent="0.2">
      <c r="A66" t="s">
        <v>314</v>
      </c>
      <c r="B66" s="19" t="s">
        <v>220</v>
      </c>
      <c r="C66">
        <v>89</v>
      </c>
      <c r="D66">
        <v>70</v>
      </c>
      <c r="E66">
        <v>73</v>
      </c>
      <c r="F66" s="108">
        <v>5.0097154706768404E-6</v>
      </c>
    </row>
    <row r="67" spans="1:6" ht="32" x14ac:dyDescent="0.2">
      <c r="A67" t="s">
        <v>314</v>
      </c>
      <c r="B67" s="19" t="s">
        <v>222</v>
      </c>
      <c r="C67">
        <v>21</v>
      </c>
      <c r="D67">
        <v>17</v>
      </c>
      <c r="E67">
        <v>17</v>
      </c>
      <c r="F67" s="108">
        <v>7.1988608522587384E-7</v>
      </c>
    </row>
    <row r="68" spans="1:6" ht="48" x14ac:dyDescent="0.2">
      <c r="A68" t="s">
        <v>314</v>
      </c>
      <c r="B68" s="19" t="s">
        <v>224</v>
      </c>
      <c r="C68">
        <v>19</v>
      </c>
      <c r="D68">
        <v>10</v>
      </c>
      <c r="E68">
        <v>13</v>
      </c>
      <c r="F68" s="108">
        <v>4.047999732065028E-7</v>
      </c>
    </row>
    <row r="69" spans="1:6" ht="16" x14ac:dyDescent="0.2">
      <c r="A69" t="s">
        <v>314</v>
      </c>
      <c r="B69" s="19" t="s">
        <v>213</v>
      </c>
      <c r="C69">
        <v>18</v>
      </c>
      <c r="D69">
        <v>16</v>
      </c>
      <c r="E69">
        <v>17</v>
      </c>
      <c r="F69" s="108">
        <v>1.5781441760956399E-6</v>
      </c>
    </row>
    <row r="70" spans="1:6" ht="32" x14ac:dyDescent="0.2">
      <c r="A70" t="s">
        <v>314</v>
      </c>
      <c r="B70" s="19" t="s">
        <v>228</v>
      </c>
      <c r="C70">
        <v>14</v>
      </c>
      <c r="D70">
        <v>10</v>
      </c>
      <c r="E70">
        <v>12</v>
      </c>
      <c r="F70" s="108">
        <v>6.4601519141637766E-7</v>
      </c>
    </row>
    <row r="71" spans="1:6" ht="32" x14ac:dyDescent="0.2">
      <c r="A71" t="s">
        <v>314</v>
      </c>
      <c r="B71" s="19" t="s">
        <v>217</v>
      </c>
      <c r="C71">
        <v>11</v>
      </c>
      <c r="D71">
        <v>7</v>
      </c>
      <c r="E71">
        <v>7</v>
      </c>
      <c r="F71" s="108">
        <v>7.1840774197981023E-7</v>
      </c>
    </row>
    <row r="72" spans="1:6" ht="64" x14ac:dyDescent="0.2">
      <c r="A72" t="s">
        <v>314</v>
      </c>
      <c r="B72" s="19" t="s">
        <v>226</v>
      </c>
      <c r="C72">
        <v>7</v>
      </c>
      <c r="D72">
        <v>2</v>
      </c>
      <c r="E72">
        <v>5</v>
      </c>
      <c r="F72" s="108">
        <v>1.1998101420431231E-7</v>
      </c>
    </row>
    <row r="73" spans="1:6" ht="32" x14ac:dyDescent="0.2">
      <c r="A73" t="s">
        <v>314</v>
      </c>
      <c r="B73" s="19" t="s">
        <v>223</v>
      </c>
      <c r="C73">
        <v>7</v>
      </c>
      <c r="D73">
        <v>6</v>
      </c>
      <c r="E73">
        <v>6</v>
      </c>
      <c r="F73" s="108">
        <v>2.3996202840862461E-7</v>
      </c>
    </row>
    <row r="74" spans="1:6" ht="80" x14ac:dyDescent="0.2">
      <c r="A74" t="s">
        <v>314</v>
      </c>
      <c r="B74" s="19" t="s">
        <v>229</v>
      </c>
      <c r="C74">
        <v>7</v>
      </c>
      <c r="D74">
        <v>4</v>
      </c>
      <c r="E74">
        <v>4</v>
      </c>
      <c r="F74" s="108">
        <v>9.1974509291028418E-8</v>
      </c>
    </row>
    <row r="75" spans="1:6" ht="128" x14ac:dyDescent="0.2">
      <c r="A75" t="s">
        <v>314</v>
      </c>
      <c r="B75" s="19" t="s">
        <v>230</v>
      </c>
      <c r="C75">
        <v>6</v>
      </c>
      <c r="D75">
        <v>3</v>
      </c>
      <c r="E75">
        <v>5</v>
      </c>
      <c r="F75" s="108">
        <v>5.142043465899099E-8</v>
      </c>
    </row>
    <row r="76" spans="1:6" ht="48" x14ac:dyDescent="0.2">
      <c r="A76" t="s">
        <v>314</v>
      </c>
      <c r="B76" s="19" t="s">
        <v>231</v>
      </c>
      <c r="C76">
        <v>5</v>
      </c>
      <c r="D76">
        <v>4</v>
      </c>
      <c r="E76">
        <v>5</v>
      </c>
      <c r="F76" s="108">
        <v>1.5116189532709909E-7</v>
      </c>
    </row>
    <row r="77" spans="1:6" ht="112" x14ac:dyDescent="0.2">
      <c r="A77" t="s">
        <v>314</v>
      </c>
      <c r="B77" s="19" t="s">
        <v>227</v>
      </c>
      <c r="C77">
        <v>4</v>
      </c>
      <c r="D77">
        <v>2</v>
      </c>
      <c r="E77">
        <v>2</v>
      </c>
      <c r="F77" s="108">
        <v>3.7994164210359781E-8</v>
      </c>
    </row>
    <row r="78" spans="1:6" ht="32" x14ac:dyDescent="0.2">
      <c r="A78" t="s">
        <v>314</v>
      </c>
      <c r="B78" s="19" t="s">
        <v>295</v>
      </c>
      <c r="C78">
        <v>4</v>
      </c>
      <c r="D78">
        <v>3</v>
      </c>
      <c r="E78">
        <v>3</v>
      </c>
      <c r="F78" s="108">
        <v>2.204292385497894E-7</v>
      </c>
    </row>
    <row r="79" spans="1:6" ht="48" x14ac:dyDescent="0.2">
      <c r="A79" t="s">
        <v>314</v>
      </c>
      <c r="B79" s="19" t="s">
        <v>237</v>
      </c>
      <c r="C79">
        <v>3</v>
      </c>
      <c r="D79">
        <v>2</v>
      </c>
      <c r="E79">
        <v>3</v>
      </c>
      <c r="F79" s="108">
        <v>7.3933356078519596E-8</v>
      </c>
    </row>
    <row r="80" spans="1:6" ht="64" x14ac:dyDescent="0.2">
      <c r="A80" t="s">
        <v>314</v>
      </c>
      <c r="B80" s="19" t="s">
        <v>232</v>
      </c>
      <c r="C80">
        <v>3</v>
      </c>
      <c r="D80">
        <v>1</v>
      </c>
      <c r="E80">
        <v>1</v>
      </c>
      <c r="F80" s="108">
        <v>6.7441614277084004E-8</v>
      </c>
    </row>
    <row r="81" spans="1:6" ht="409.6" x14ac:dyDescent="0.2">
      <c r="A81" t="s">
        <v>314</v>
      </c>
      <c r="B81" s="19" t="s">
        <v>294</v>
      </c>
      <c r="C81">
        <v>3</v>
      </c>
      <c r="D81">
        <v>1</v>
      </c>
      <c r="E81">
        <v>2</v>
      </c>
      <c r="F81" s="108">
        <v>4.0618496822108327E-9</v>
      </c>
    </row>
    <row r="82" spans="1:6" ht="48" x14ac:dyDescent="0.2">
      <c r="A82" t="s">
        <v>314</v>
      </c>
      <c r="B82" s="19" t="s">
        <v>235</v>
      </c>
      <c r="C82">
        <v>3</v>
      </c>
      <c r="D82">
        <v>1</v>
      </c>
      <c r="E82">
        <v>3</v>
      </c>
      <c r="F82" s="108">
        <v>1.1729217410193489E-7</v>
      </c>
    </row>
    <row r="83" spans="1:6" ht="16" x14ac:dyDescent="0.2">
      <c r="A83" t="s">
        <v>316</v>
      </c>
      <c r="B83" s="19" t="s">
        <v>211</v>
      </c>
      <c r="C83">
        <v>208</v>
      </c>
      <c r="D83">
        <v>208</v>
      </c>
      <c r="E83">
        <v>208</v>
      </c>
      <c r="F83" s="108">
        <v>4.4349878752122343E-5</v>
      </c>
    </row>
    <row r="84" spans="1:6" ht="16" x14ac:dyDescent="0.2">
      <c r="A84" t="s">
        <v>316</v>
      </c>
      <c r="B84" s="19" t="s">
        <v>278</v>
      </c>
      <c r="C84">
        <v>99</v>
      </c>
      <c r="D84">
        <v>99</v>
      </c>
      <c r="E84">
        <v>99</v>
      </c>
      <c r="F84" s="108">
        <v>3.9077240310028562E-5</v>
      </c>
    </row>
    <row r="85" spans="1:6" ht="16" x14ac:dyDescent="0.2">
      <c r="A85" t="s">
        <v>316</v>
      </c>
      <c r="B85" s="19" t="s">
        <v>220</v>
      </c>
      <c r="C85">
        <v>17</v>
      </c>
      <c r="D85">
        <v>12</v>
      </c>
      <c r="E85">
        <v>12</v>
      </c>
      <c r="F85" s="108">
        <v>9.5691194383714925E-7</v>
      </c>
    </row>
    <row r="86" spans="1:6" ht="16" x14ac:dyDescent="0.2">
      <c r="A86" t="s">
        <v>316</v>
      </c>
      <c r="B86" s="19" t="s">
        <v>213</v>
      </c>
      <c r="C86">
        <v>5</v>
      </c>
      <c r="D86">
        <v>3</v>
      </c>
      <c r="E86">
        <v>3</v>
      </c>
      <c r="F86" s="108">
        <v>4.3837338224878878E-7</v>
      </c>
    </row>
    <row r="87" spans="1:6" ht="32" x14ac:dyDescent="0.2">
      <c r="A87" t="s">
        <v>316</v>
      </c>
      <c r="B87" s="19" t="s">
        <v>222</v>
      </c>
      <c r="C87">
        <v>5</v>
      </c>
      <c r="D87">
        <v>4</v>
      </c>
      <c r="E87">
        <v>5</v>
      </c>
      <c r="F87" s="108">
        <v>1.7140144886330331E-7</v>
      </c>
    </row>
    <row r="88" spans="1:6" ht="16" x14ac:dyDescent="0.2">
      <c r="A88" t="s">
        <v>316</v>
      </c>
      <c r="B88" s="19" t="s">
        <v>215</v>
      </c>
      <c r="C88">
        <v>5</v>
      </c>
      <c r="D88">
        <v>5</v>
      </c>
      <c r="E88">
        <v>5</v>
      </c>
      <c r="F88" s="108">
        <v>1.280135346149878E-6</v>
      </c>
    </row>
    <row r="89" spans="1:6" ht="96" x14ac:dyDescent="0.2">
      <c r="A89" t="s">
        <v>316</v>
      </c>
      <c r="B89" s="19" t="s">
        <v>239</v>
      </c>
      <c r="C89">
        <v>3</v>
      </c>
      <c r="D89">
        <v>1</v>
      </c>
      <c r="E89">
        <v>1</v>
      </c>
      <c r="F89" s="108">
        <v>3.4280289772660658E-8</v>
      </c>
    </row>
    <row r="90" spans="1:6" ht="80" x14ac:dyDescent="0.2">
      <c r="A90" t="s">
        <v>316</v>
      </c>
      <c r="B90" s="19" t="s">
        <v>225</v>
      </c>
      <c r="C90">
        <v>2</v>
      </c>
      <c r="D90">
        <v>1</v>
      </c>
      <c r="E90">
        <v>1</v>
      </c>
      <c r="F90" s="108">
        <v>3.6014895616767522E-8</v>
      </c>
    </row>
    <row r="91" spans="1:6" ht="208" x14ac:dyDescent="0.2">
      <c r="A91" t="s">
        <v>316</v>
      </c>
      <c r="B91" s="19" t="s">
        <v>240</v>
      </c>
      <c r="C91">
        <v>2</v>
      </c>
      <c r="D91">
        <v>1</v>
      </c>
      <c r="E91">
        <v>1</v>
      </c>
      <c r="F91" s="108">
        <v>1.037381137128653E-8</v>
      </c>
    </row>
    <row r="92" spans="1:6" ht="365" x14ac:dyDescent="0.2">
      <c r="A92" t="s">
        <v>316</v>
      </c>
      <c r="B92" s="19" t="s">
        <v>241</v>
      </c>
      <c r="C92">
        <v>2</v>
      </c>
      <c r="D92">
        <v>1</v>
      </c>
      <c r="E92">
        <v>2</v>
      </c>
      <c r="F92" s="108">
        <v>5.9058097405240561E-9</v>
      </c>
    </row>
    <row r="93" spans="1:6" ht="32" x14ac:dyDescent="0.2">
      <c r="A93" t="s">
        <v>316</v>
      </c>
      <c r="B93" s="19" t="s">
        <v>295</v>
      </c>
      <c r="C93">
        <v>2</v>
      </c>
      <c r="D93">
        <v>1</v>
      </c>
      <c r="E93">
        <v>1</v>
      </c>
      <c r="F93" s="108">
        <v>1.102146192748947E-7</v>
      </c>
    </row>
    <row r="94" spans="1:6" ht="128" x14ac:dyDescent="0.2">
      <c r="A94" t="s">
        <v>316</v>
      </c>
      <c r="B94" s="19" t="s">
        <v>242</v>
      </c>
      <c r="C94">
        <v>1</v>
      </c>
      <c r="D94">
        <v>1</v>
      </c>
      <c r="E94">
        <v>1</v>
      </c>
      <c r="F94" s="108">
        <v>1.20432360363104E-8</v>
      </c>
    </row>
    <row r="95" spans="1:6" ht="224" x14ac:dyDescent="0.2">
      <c r="A95" t="s">
        <v>316</v>
      </c>
      <c r="B95" s="19" t="s">
        <v>283</v>
      </c>
      <c r="C95">
        <v>1</v>
      </c>
      <c r="D95">
        <v>1</v>
      </c>
      <c r="E95">
        <v>1</v>
      </c>
      <c r="F95" s="108">
        <v>1.9776931637139742E-8</v>
      </c>
    </row>
    <row r="96" spans="1:6" ht="80" x14ac:dyDescent="0.2">
      <c r="A96" t="s">
        <v>316</v>
      </c>
      <c r="B96" s="19" t="s">
        <v>233</v>
      </c>
      <c r="C96">
        <v>1</v>
      </c>
      <c r="D96">
        <v>1</v>
      </c>
      <c r="E96">
        <v>1</v>
      </c>
      <c r="F96" s="108">
        <v>1.433725343472563E-8</v>
      </c>
    </row>
    <row r="97" spans="1:6" ht="112" x14ac:dyDescent="0.2">
      <c r="A97" t="s">
        <v>316</v>
      </c>
      <c r="B97" s="19" t="s">
        <v>243</v>
      </c>
      <c r="C97">
        <v>1</v>
      </c>
      <c r="D97">
        <v>1</v>
      </c>
      <c r="E97">
        <v>1</v>
      </c>
      <c r="F97" s="108">
        <v>1.0109215107599249E-8</v>
      </c>
    </row>
    <row r="98" spans="1:6" ht="80" x14ac:dyDescent="0.2">
      <c r="A98" t="s">
        <v>316</v>
      </c>
      <c r="B98" s="19" t="s">
        <v>229</v>
      </c>
      <c r="C98">
        <v>1</v>
      </c>
      <c r="D98">
        <v>1</v>
      </c>
      <c r="E98">
        <v>1</v>
      </c>
      <c r="F98" s="108">
        <v>1.313921561300406E-8</v>
      </c>
    </row>
    <row r="99" spans="1:6" ht="96" x14ac:dyDescent="0.2">
      <c r="A99" t="s">
        <v>316</v>
      </c>
      <c r="B99" s="19" t="s">
        <v>244</v>
      </c>
      <c r="C99">
        <v>1</v>
      </c>
      <c r="D99">
        <v>1</v>
      </c>
      <c r="E99">
        <v>1</v>
      </c>
      <c r="F99" s="108">
        <v>1.249783147001706E-8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36"/>
  <sheetViews>
    <sheetView workbookViewId="0"/>
  </sheetViews>
  <sheetFormatPr baseColWidth="10" defaultColWidth="8.83203125" defaultRowHeight="15" x14ac:dyDescent="0.2"/>
  <cols>
    <col min="1" max="1" width="14.6640625" customWidth="1"/>
    <col min="2" max="2" width="55.6640625" customWidth="1"/>
    <col min="3" max="3" width="28.6640625" customWidth="1"/>
    <col min="4" max="4" width="14.6640625" customWidth="1"/>
    <col min="5" max="5" width="14.6640625" style="89" customWidth="1"/>
    <col min="6" max="6" width="14.6640625" customWidth="1"/>
    <col min="7" max="7" width="15.6640625" customWidth="1"/>
    <col min="8" max="8" width="14.5" customWidth="1"/>
    <col min="9" max="10" width="40.6640625" customWidth="1"/>
    <col min="11" max="11" width="14.6640625" customWidth="1"/>
    <col min="12" max="12" width="14.6640625" style="67" customWidth="1"/>
    <col min="13" max="13" width="17.5" customWidth="1"/>
    <col min="14" max="14" width="13.1640625" bestFit="1" customWidth="1"/>
    <col min="15" max="15" width="20.33203125" customWidth="1"/>
    <col min="16" max="16" width="21.83203125" customWidth="1"/>
  </cols>
  <sheetData>
    <row r="1" spans="1:12" ht="23.25" customHeight="1" x14ac:dyDescent="0.3">
      <c r="A1" s="37" t="s">
        <v>118</v>
      </c>
      <c r="B1" s="37"/>
      <c r="C1" s="109" t="s">
        <v>203</v>
      </c>
      <c r="F1" s="89"/>
      <c r="G1" s="50"/>
    </row>
    <row r="2" spans="1:12" x14ac:dyDescent="0.2">
      <c r="F2" s="89"/>
      <c r="G2" s="50"/>
    </row>
    <row r="3" spans="1:12" x14ac:dyDescent="0.2">
      <c r="A3" t="s">
        <v>119</v>
      </c>
      <c r="F3" s="89"/>
      <c r="G3" s="50"/>
    </row>
    <row r="4" spans="1:12" x14ac:dyDescent="0.2">
      <c r="A4" t="s">
        <v>120</v>
      </c>
    </row>
    <row r="5" spans="1:12" ht="15" customHeight="1" x14ac:dyDescent="0.2"/>
    <row r="6" spans="1:12" x14ac:dyDescent="0.2">
      <c r="A6" s="124" t="s">
        <v>121</v>
      </c>
      <c r="B6" s="123"/>
      <c r="C6" s="123"/>
      <c r="D6" s="123"/>
      <c r="E6" s="119"/>
      <c r="F6" s="123"/>
      <c r="I6" s="124" t="s">
        <v>122</v>
      </c>
      <c r="J6" s="123"/>
      <c r="K6" s="123"/>
      <c r="L6" s="118"/>
    </row>
    <row r="7" spans="1:12" ht="45" hidden="1" customHeight="1" x14ac:dyDescent="0.2">
      <c r="E7" s="21" t="s">
        <v>77</v>
      </c>
    </row>
    <row r="8" spans="1:12" ht="45" customHeight="1" x14ac:dyDescent="0.2">
      <c r="A8" s="56" t="s">
        <v>38</v>
      </c>
      <c r="B8" s="56" t="s">
        <v>123</v>
      </c>
      <c r="C8" s="56" t="s">
        <v>59</v>
      </c>
      <c r="D8" s="56" t="s">
        <v>124</v>
      </c>
      <c r="E8" s="54" t="s">
        <v>125</v>
      </c>
      <c r="F8" s="92" t="s">
        <v>126</v>
      </c>
      <c r="I8" s="55" t="s">
        <v>38</v>
      </c>
      <c r="J8" s="55" t="s">
        <v>59</v>
      </c>
      <c r="K8" s="56" t="s">
        <v>124</v>
      </c>
      <c r="L8" s="65" t="s">
        <v>125</v>
      </c>
    </row>
    <row r="9" spans="1:12" x14ac:dyDescent="0.2">
      <c r="A9" t="s">
        <v>206</v>
      </c>
      <c r="B9" t="s">
        <v>211</v>
      </c>
      <c r="C9" t="s">
        <v>308</v>
      </c>
      <c r="D9" t="s">
        <v>182</v>
      </c>
      <c r="E9" s="125">
        <v>60</v>
      </c>
      <c r="F9" s="89">
        <v>60</v>
      </c>
      <c r="I9" t="s">
        <v>206</v>
      </c>
      <c r="J9" t="s">
        <v>308</v>
      </c>
      <c r="K9" t="s">
        <v>182</v>
      </c>
      <c r="L9" s="67">
        <v>107</v>
      </c>
    </row>
    <row r="10" spans="1:12" x14ac:dyDescent="0.2">
      <c r="D10" t="s">
        <v>183</v>
      </c>
      <c r="E10" s="125"/>
      <c r="F10" s="89">
        <v>0.25</v>
      </c>
      <c r="K10" t="s">
        <v>183</v>
      </c>
      <c r="L10" s="67">
        <v>13</v>
      </c>
    </row>
    <row r="11" spans="1:12" x14ac:dyDescent="0.2">
      <c r="D11" t="s">
        <v>184</v>
      </c>
      <c r="E11" s="125"/>
      <c r="F11" s="89"/>
      <c r="K11" t="s">
        <v>184</v>
      </c>
      <c r="L11" s="67">
        <v>4</v>
      </c>
    </row>
    <row r="12" spans="1:12" x14ac:dyDescent="0.2">
      <c r="D12" t="s">
        <v>185</v>
      </c>
      <c r="E12" s="125"/>
      <c r="F12" s="89"/>
      <c r="K12" t="s">
        <v>185</v>
      </c>
      <c r="L12" s="67">
        <v>2</v>
      </c>
    </row>
    <row r="13" spans="1:12" x14ac:dyDescent="0.2">
      <c r="D13" t="s">
        <v>186</v>
      </c>
      <c r="E13" s="125"/>
      <c r="F13" s="89"/>
      <c r="K13" t="s">
        <v>186</v>
      </c>
      <c r="L13" s="67">
        <v>2</v>
      </c>
    </row>
    <row r="14" spans="1:12" x14ac:dyDescent="0.2">
      <c r="D14" t="s">
        <v>187</v>
      </c>
      <c r="E14" s="125"/>
      <c r="F14" s="89"/>
      <c r="K14" t="s">
        <v>187</v>
      </c>
    </row>
    <row r="15" spans="1:12" x14ac:dyDescent="0.2">
      <c r="D15" t="s">
        <v>188</v>
      </c>
      <c r="E15" s="125"/>
      <c r="F15" s="89"/>
      <c r="K15" t="s">
        <v>188</v>
      </c>
    </row>
    <row r="16" spans="1:12" x14ac:dyDescent="0.2">
      <c r="D16" t="s">
        <v>189</v>
      </c>
      <c r="E16" s="125"/>
      <c r="F16" s="89"/>
      <c r="K16" t="s">
        <v>189</v>
      </c>
    </row>
    <row r="17" spans="3:12" x14ac:dyDescent="0.2">
      <c r="D17" t="s">
        <v>190</v>
      </c>
      <c r="E17" s="125"/>
      <c r="F17" s="89"/>
      <c r="K17" t="s">
        <v>190</v>
      </c>
      <c r="L17" s="67">
        <v>1</v>
      </c>
    </row>
    <row r="18" spans="3:12" x14ac:dyDescent="0.2">
      <c r="D18" t="s">
        <v>191</v>
      </c>
      <c r="E18" s="125"/>
      <c r="F18" s="89"/>
      <c r="K18" t="s">
        <v>191</v>
      </c>
      <c r="L18" s="67">
        <v>1</v>
      </c>
    </row>
    <row r="19" spans="3:12" x14ac:dyDescent="0.2">
      <c r="D19" t="s">
        <v>192</v>
      </c>
      <c r="E19" s="125"/>
      <c r="F19" s="89"/>
      <c r="K19" t="s">
        <v>192</v>
      </c>
      <c r="L19" s="67">
        <v>5</v>
      </c>
    </row>
    <row r="20" spans="3:12" x14ac:dyDescent="0.2">
      <c r="C20" t="s">
        <v>309</v>
      </c>
      <c r="E20" s="125">
        <v>60</v>
      </c>
      <c r="F20" s="89">
        <v>60.25</v>
      </c>
      <c r="J20" t="s">
        <v>309</v>
      </c>
      <c r="L20" s="67">
        <v>135</v>
      </c>
    </row>
    <row r="21" spans="3:12" x14ac:dyDescent="0.2">
      <c r="C21" t="s">
        <v>310</v>
      </c>
      <c r="D21" t="s">
        <v>182</v>
      </c>
      <c r="E21" s="125">
        <v>80</v>
      </c>
      <c r="F21" s="89">
        <v>80.25</v>
      </c>
      <c r="J21" t="s">
        <v>310</v>
      </c>
      <c r="K21" t="s">
        <v>182</v>
      </c>
      <c r="L21" s="67">
        <v>145</v>
      </c>
    </row>
    <row r="22" spans="3:12" x14ac:dyDescent="0.2">
      <c r="D22" t="s">
        <v>183</v>
      </c>
      <c r="E22" s="125">
        <v>2</v>
      </c>
      <c r="F22" s="89">
        <v>1.45</v>
      </c>
      <c r="K22" t="s">
        <v>183</v>
      </c>
      <c r="L22" s="67">
        <v>53</v>
      </c>
    </row>
    <row r="23" spans="3:12" x14ac:dyDescent="0.2">
      <c r="D23" t="s">
        <v>184</v>
      </c>
      <c r="E23" s="125">
        <v>3</v>
      </c>
      <c r="F23" s="89">
        <v>1.333333333333333</v>
      </c>
      <c r="K23" t="s">
        <v>184</v>
      </c>
      <c r="L23" s="67">
        <v>18</v>
      </c>
    </row>
    <row r="24" spans="3:12" x14ac:dyDescent="0.2">
      <c r="D24" t="s">
        <v>185</v>
      </c>
      <c r="E24" s="125">
        <v>1</v>
      </c>
      <c r="F24" s="89">
        <v>0.33333333333333331</v>
      </c>
      <c r="K24" t="s">
        <v>185</v>
      </c>
      <c r="L24" s="67">
        <v>10</v>
      </c>
    </row>
    <row r="25" spans="3:12" x14ac:dyDescent="0.2">
      <c r="D25" t="s">
        <v>186</v>
      </c>
      <c r="E25" s="125"/>
      <c r="F25" s="89"/>
      <c r="K25" t="s">
        <v>186</v>
      </c>
      <c r="L25" s="67">
        <v>14</v>
      </c>
    </row>
    <row r="26" spans="3:12" x14ac:dyDescent="0.2">
      <c r="D26" t="s">
        <v>187</v>
      </c>
      <c r="E26" s="125"/>
      <c r="F26" s="89"/>
      <c r="K26" t="s">
        <v>187</v>
      </c>
      <c r="L26" s="67">
        <v>8</v>
      </c>
    </row>
    <row r="27" spans="3:12" x14ac:dyDescent="0.2">
      <c r="D27" t="s">
        <v>188</v>
      </c>
      <c r="E27" s="125"/>
      <c r="F27" s="89">
        <v>0.33333333333333331</v>
      </c>
      <c r="K27" t="s">
        <v>188</v>
      </c>
      <c r="L27" s="67">
        <v>4</v>
      </c>
    </row>
    <row r="28" spans="3:12" x14ac:dyDescent="0.2">
      <c r="D28" t="s">
        <v>189</v>
      </c>
      <c r="E28" s="125">
        <v>1</v>
      </c>
      <c r="F28" s="89">
        <v>0.5</v>
      </c>
      <c r="K28" t="s">
        <v>189</v>
      </c>
      <c r="L28" s="67">
        <v>5</v>
      </c>
    </row>
    <row r="29" spans="3:12" x14ac:dyDescent="0.2">
      <c r="D29" t="s">
        <v>190</v>
      </c>
      <c r="E29" s="125"/>
      <c r="F29" s="89"/>
      <c r="K29" t="s">
        <v>190</v>
      </c>
      <c r="L29" s="67">
        <v>3</v>
      </c>
    </row>
    <row r="30" spans="3:12" x14ac:dyDescent="0.2">
      <c r="D30" t="s">
        <v>191</v>
      </c>
      <c r="E30" s="125"/>
      <c r="F30" s="89"/>
      <c r="K30" t="s">
        <v>191</v>
      </c>
      <c r="L30" s="67">
        <v>7</v>
      </c>
    </row>
    <row r="31" spans="3:12" x14ac:dyDescent="0.2">
      <c r="D31" t="s">
        <v>192</v>
      </c>
      <c r="E31" s="125"/>
      <c r="F31" s="89"/>
      <c r="K31" t="s">
        <v>192</v>
      </c>
      <c r="L31" s="67">
        <v>54</v>
      </c>
    </row>
    <row r="32" spans="3:12" x14ac:dyDescent="0.2">
      <c r="C32" t="s">
        <v>311</v>
      </c>
      <c r="E32" s="125">
        <v>87</v>
      </c>
      <c r="F32" s="89">
        <v>84.199999999999989</v>
      </c>
      <c r="J32" t="s">
        <v>311</v>
      </c>
      <c r="L32" s="67">
        <v>321</v>
      </c>
    </row>
    <row r="33" spans="3:12" x14ac:dyDescent="0.2">
      <c r="C33" t="s">
        <v>312</v>
      </c>
      <c r="D33" t="s">
        <v>182</v>
      </c>
      <c r="E33" s="125">
        <v>73</v>
      </c>
      <c r="F33" s="89">
        <v>73.75</v>
      </c>
      <c r="J33" t="s">
        <v>312</v>
      </c>
      <c r="K33" t="s">
        <v>182</v>
      </c>
      <c r="L33" s="67">
        <v>138</v>
      </c>
    </row>
    <row r="34" spans="3:12" x14ac:dyDescent="0.2">
      <c r="D34" t="s">
        <v>183</v>
      </c>
      <c r="E34" s="125">
        <v>1</v>
      </c>
      <c r="F34" s="89">
        <v>0.75</v>
      </c>
      <c r="K34" t="s">
        <v>183</v>
      </c>
      <c r="L34" s="67">
        <v>32</v>
      </c>
    </row>
    <row r="35" spans="3:12" x14ac:dyDescent="0.2">
      <c r="D35" t="s">
        <v>184</v>
      </c>
      <c r="E35" s="125">
        <v>1</v>
      </c>
      <c r="F35" s="89">
        <v>0.16666666666666671</v>
      </c>
      <c r="K35" t="s">
        <v>184</v>
      </c>
      <c r="L35" s="67">
        <v>14</v>
      </c>
    </row>
    <row r="36" spans="3:12" x14ac:dyDescent="0.2">
      <c r="D36" t="s">
        <v>185</v>
      </c>
      <c r="E36" s="125"/>
      <c r="F36" s="89"/>
      <c r="K36" t="s">
        <v>185</v>
      </c>
      <c r="L36" s="67">
        <v>13</v>
      </c>
    </row>
    <row r="37" spans="3:12" x14ac:dyDescent="0.2">
      <c r="D37" t="s">
        <v>186</v>
      </c>
      <c r="E37" s="125"/>
      <c r="F37" s="89"/>
      <c r="K37" t="s">
        <v>186</v>
      </c>
      <c r="L37" s="67">
        <v>7</v>
      </c>
    </row>
    <row r="38" spans="3:12" x14ac:dyDescent="0.2">
      <c r="D38" t="s">
        <v>187</v>
      </c>
      <c r="E38" s="125"/>
      <c r="F38" s="89"/>
      <c r="K38" t="s">
        <v>187</v>
      </c>
      <c r="L38" s="67">
        <v>5</v>
      </c>
    </row>
    <row r="39" spans="3:12" x14ac:dyDescent="0.2">
      <c r="D39" t="s">
        <v>188</v>
      </c>
      <c r="E39" s="125"/>
      <c r="F39" s="89"/>
      <c r="K39" t="s">
        <v>188</v>
      </c>
      <c r="L39" s="67">
        <v>4</v>
      </c>
    </row>
    <row r="40" spans="3:12" x14ac:dyDescent="0.2">
      <c r="D40" t="s">
        <v>189</v>
      </c>
      <c r="E40" s="125">
        <v>1</v>
      </c>
      <c r="F40" s="89">
        <v>0.5</v>
      </c>
      <c r="K40" t="s">
        <v>189</v>
      </c>
      <c r="L40" s="67">
        <v>2</v>
      </c>
    </row>
    <row r="41" spans="3:12" x14ac:dyDescent="0.2">
      <c r="D41" t="s">
        <v>190</v>
      </c>
      <c r="E41" s="125"/>
      <c r="F41" s="89"/>
      <c r="K41" t="s">
        <v>190</v>
      </c>
      <c r="L41" s="67">
        <v>4</v>
      </c>
    </row>
    <row r="42" spans="3:12" x14ac:dyDescent="0.2">
      <c r="D42" t="s">
        <v>191</v>
      </c>
      <c r="E42" s="125"/>
      <c r="F42" s="89"/>
      <c r="K42" t="s">
        <v>191</v>
      </c>
      <c r="L42" s="67">
        <v>6</v>
      </c>
    </row>
    <row r="43" spans="3:12" x14ac:dyDescent="0.2">
      <c r="D43" t="s">
        <v>192</v>
      </c>
      <c r="E43" s="125"/>
      <c r="F43" s="89"/>
      <c r="K43" t="s">
        <v>192</v>
      </c>
      <c r="L43" s="67">
        <v>33</v>
      </c>
    </row>
    <row r="44" spans="3:12" x14ac:dyDescent="0.2">
      <c r="C44" t="s">
        <v>313</v>
      </c>
      <c r="E44" s="125">
        <v>76</v>
      </c>
      <c r="F44" s="89">
        <v>75.166666666666671</v>
      </c>
      <c r="J44" t="s">
        <v>313</v>
      </c>
      <c r="L44" s="67">
        <v>258</v>
      </c>
    </row>
    <row r="45" spans="3:12" x14ac:dyDescent="0.2">
      <c r="C45" t="s">
        <v>314</v>
      </c>
      <c r="D45" t="s">
        <v>182</v>
      </c>
      <c r="E45" s="125">
        <v>215</v>
      </c>
      <c r="F45" s="89">
        <v>216</v>
      </c>
      <c r="J45" t="s">
        <v>314</v>
      </c>
      <c r="K45" t="s">
        <v>182</v>
      </c>
      <c r="L45" s="67">
        <v>393</v>
      </c>
    </row>
    <row r="46" spans="3:12" x14ac:dyDescent="0.2">
      <c r="D46" t="s">
        <v>183</v>
      </c>
      <c r="E46" s="125">
        <v>3</v>
      </c>
      <c r="F46" s="89">
        <v>2.4500000000000002</v>
      </c>
      <c r="K46" t="s">
        <v>183</v>
      </c>
      <c r="L46" s="67">
        <v>95</v>
      </c>
    </row>
    <row r="47" spans="3:12" x14ac:dyDescent="0.2">
      <c r="D47" t="s">
        <v>184</v>
      </c>
      <c r="E47" s="125">
        <v>4</v>
      </c>
      <c r="F47" s="89">
        <v>1.5</v>
      </c>
      <c r="K47" t="s">
        <v>184</v>
      </c>
      <c r="L47" s="67">
        <v>36</v>
      </c>
    </row>
    <row r="48" spans="3:12" x14ac:dyDescent="0.2">
      <c r="D48" t="s">
        <v>185</v>
      </c>
      <c r="E48" s="125">
        <v>1</v>
      </c>
      <c r="F48" s="89">
        <v>0.33333333333333331</v>
      </c>
      <c r="K48" t="s">
        <v>185</v>
      </c>
      <c r="L48" s="67">
        <v>24</v>
      </c>
    </row>
    <row r="49" spans="3:12" x14ac:dyDescent="0.2">
      <c r="D49" t="s">
        <v>186</v>
      </c>
      <c r="E49" s="125"/>
      <c r="F49" s="89"/>
      <c r="K49" t="s">
        <v>186</v>
      </c>
      <c r="L49" s="67">
        <v>22</v>
      </c>
    </row>
    <row r="50" spans="3:12" x14ac:dyDescent="0.2">
      <c r="D50" t="s">
        <v>187</v>
      </c>
      <c r="E50" s="125"/>
      <c r="F50" s="89"/>
      <c r="K50" t="s">
        <v>187</v>
      </c>
      <c r="L50" s="67">
        <v>13</v>
      </c>
    </row>
    <row r="51" spans="3:12" x14ac:dyDescent="0.2">
      <c r="D51" t="s">
        <v>188</v>
      </c>
      <c r="E51" s="125"/>
      <c r="F51" s="89">
        <v>0.33333333333333331</v>
      </c>
      <c r="K51" t="s">
        <v>188</v>
      </c>
      <c r="L51" s="67">
        <v>9</v>
      </c>
    </row>
    <row r="52" spans="3:12" x14ac:dyDescent="0.2">
      <c r="D52" t="s">
        <v>189</v>
      </c>
      <c r="E52" s="125">
        <v>1</v>
      </c>
      <c r="F52" s="89">
        <v>0.5</v>
      </c>
      <c r="K52" t="s">
        <v>189</v>
      </c>
      <c r="L52" s="67">
        <v>7</v>
      </c>
    </row>
    <row r="53" spans="3:12" x14ac:dyDescent="0.2">
      <c r="D53" t="s">
        <v>190</v>
      </c>
      <c r="E53" s="125"/>
      <c r="F53" s="89"/>
      <c r="K53" t="s">
        <v>190</v>
      </c>
      <c r="L53" s="67">
        <v>7</v>
      </c>
    </row>
    <row r="54" spans="3:12" x14ac:dyDescent="0.2">
      <c r="D54" t="s">
        <v>191</v>
      </c>
      <c r="E54" s="125"/>
      <c r="F54" s="89"/>
      <c r="K54" t="s">
        <v>191</v>
      </c>
      <c r="L54" s="67">
        <v>12</v>
      </c>
    </row>
    <row r="55" spans="3:12" x14ac:dyDescent="0.2">
      <c r="D55" t="s">
        <v>192</v>
      </c>
      <c r="E55" s="125"/>
      <c r="F55" s="89"/>
      <c r="K55" t="s">
        <v>192</v>
      </c>
      <c r="L55" s="67">
        <v>91</v>
      </c>
    </row>
    <row r="56" spans="3:12" x14ac:dyDescent="0.2">
      <c r="C56" t="s">
        <v>315</v>
      </c>
      <c r="E56" s="125">
        <v>224</v>
      </c>
      <c r="F56" s="89">
        <v>221.11666666666667</v>
      </c>
      <c r="J56" t="s">
        <v>315</v>
      </c>
      <c r="L56" s="67">
        <v>709</v>
      </c>
    </row>
    <row r="57" spans="3:12" x14ac:dyDescent="0.2">
      <c r="C57" t="s">
        <v>316</v>
      </c>
      <c r="D57" t="s">
        <v>182</v>
      </c>
      <c r="E57" s="125">
        <v>208</v>
      </c>
      <c r="F57" s="89">
        <v>208</v>
      </c>
      <c r="J57" t="s">
        <v>316</v>
      </c>
      <c r="K57" t="s">
        <v>182</v>
      </c>
      <c r="L57" s="67">
        <v>318</v>
      </c>
    </row>
    <row r="58" spans="3:12" x14ac:dyDescent="0.2">
      <c r="D58" t="s">
        <v>183</v>
      </c>
      <c r="E58" s="125"/>
      <c r="F58" s="89">
        <v>0.5</v>
      </c>
      <c r="K58" t="s">
        <v>183</v>
      </c>
      <c r="L58" s="67">
        <v>16</v>
      </c>
    </row>
    <row r="59" spans="3:12" x14ac:dyDescent="0.2">
      <c r="D59" t="s">
        <v>184</v>
      </c>
      <c r="E59" s="125"/>
      <c r="F59" s="89"/>
      <c r="K59" t="s">
        <v>184</v>
      </c>
      <c r="L59" s="67">
        <v>1</v>
      </c>
    </row>
    <row r="60" spans="3:12" x14ac:dyDescent="0.2">
      <c r="D60" t="s">
        <v>185</v>
      </c>
      <c r="E60" s="125"/>
      <c r="F60" s="89">
        <v>0.25</v>
      </c>
      <c r="K60" t="s">
        <v>185</v>
      </c>
      <c r="L60" s="67">
        <v>3</v>
      </c>
    </row>
    <row r="61" spans="3:12" x14ac:dyDescent="0.2">
      <c r="D61" t="s">
        <v>186</v>
      </c>
      <c r="E61" s="125"/>
      <c r="F61" s="89"/>
      <c r="K61" t="s">
        <v>186</v>
      </c>
    </row>
    <row r="62" spans="3:12" x14ac:dyDescent="0.2">
      <c r="D62" t="s">
        <v>187</v>
      </c>
      <c r="E62" s="125"/>
      <c r="F62" s="89"/>
      <c r="K62" t="s">
        <v>187</v>
      </c>
      <c r="L62" s="67">
        <v>1</v>
      </c>
    </row>
    <row r="63" spans="3:12" x14ac:dyDescent="0.2">
      <c r="D63" t="s">
        <v>188</v>
      </c>
      <c r="E63" s="125"/>
      <c r="F63" s="89"/>
      <c r="K63" t="s">
        <v>188</v>
      </c>
    </row>
    <row r="64" spans="3:12" x14ac:dyDescent="0.2">
      <c r="D64" t="s">
        <v>189</v>
      </c>
      <c r="E64" s="125"/>
      <c r="F64" s="89"/>
      <c r="K64" t="s">
        <v>189</v>
      </c>
    </row>
    <row r="65" spans="2:12" x14ac:dyDescent="0.2">
      <c r="D65" t="s">
        <v>190</v>
      </c>
      <c r="E65" s="125"/>
      <c r="F65" s="89"/>
      <c r="K65" t="s">
        <v>190</v>
      </c>
      <c r="L65" s="67">
        <v>3</v>
      </c>
    </row>
    <row r="66" spans="2:12" x14ac:dyDescent="0.2">
      <c r="D66" t="s">
        <v>191</v>
      </c>
      <c r="E66" s="125"/>
      <c r="F66" s="89"/>
      <c r="K66" t="s">
        <v>191</v>
      </c>
    </row>
    <row r="67" spans="2:12" x14ac:dyDescent="0.2">
      <c r="D67" t="s">
        <v>192</v>
      </c>
      <c r="E67" s="125"/>
      <c r="F67" s="89">
        <v>0.5</v>
      </c>
      <c r="K67" t="s">
        <v>192</v>
      </c>
      <c r="L67" s="67">
        <v>14</v>
      </c>
    </row>
    <row r="68" spans="2:12" x14ac:dyDescent="0.2">
      <c r="C68" t="s">
        <v>317</v>
      </c>
      <c r="E68" s="125">
        <v>208</v>
      </c>
      <c r="F68" s="89">
        <v>209.25</v>
      </c>
      <c r="J68" t="s">
        <v>317</v>
      </c>
      <c r="L68" s="67">
        <v>356</v>
      </c>
    </row>
    <row r="69" spans="2:12" x14ac:dyDescent="0.2">
      <c r="B69" t="s">
        <v>212</v>
      </c>
      <c r="E69" s="125">
        <v>655</v>
      </c>
      <c r="F69" s="89">
        <v>649.98333333333335</v>
      </c>
      <c r="L69"/>
    </row>
    <row r="70" spans="2:12" x14ac:dyDescent="0.2">
      <c r="B70" t="s">
        <v>213</v>
      </c>
      <c r="C70" t="s">
        <v>308</v>
      </c>
      <c r="D70" t="s">
        <v>182</v>
      </c>
      <c r="E70" s="125">
        <v>2</v>
      </c>
      <c r="F70" s="89">
        <v>3.5</v>
      </c>
    </row>
    <row r="71" spans="2:12" x14ac:dyDescent="0.2">
      <c r="D71" t="s">
        <v>183</v>
      </c>
      <c r="E71" s="125">
        <v>1</v>
      </c>
      <c r="F71" s="89">
        <v>1</v>
      </c>
    </row>
    <row r="72" spans="2:12" x14ac:dyDescent="0.2">
      <c r="D72" t="s">
        <v>184</v>
      </c>
      <c r="E72" s="125">
        <v>1</v>
      </c>
      <c r="F72" s="89">
        <v>1</v>
      </c>
    </row>
    <row r="73" spans="2:12" x14ac:dyDescent="0.2">
      <c r="D73" t="s">
        <v>185</v>
      </c>
      <c r="E73" s="125"/>
      <c r="F73" s="89">
        <v>0.5</v>
      </c>
    </row>
    <row r="74" spans="2:12" x14ac:dyDescent="0.2">
      <c r="D74" t="s">
        <v>186</v>
      </c>
      <c r="E74" s="125"/>
      <c r="F74" s="89">
        <v>0.5</v>
      </c>
    </row>
    <row r="75" spans="2:12" x14ac:dyDescent="0.2">
      <c r="D75" t="s">
        <v>187</v>
      </c>
      <c r="E75" s="125"/>
      <c r="F75" s="89">
        <v>0.5</v>
      </c>
    </row>
    <row r="76" spans="2:12" x14ac:dyDescent="0.2">
      <c r="D76" t="s">
        <v>188</v>
      </c>
      <c r="E76" s="125"/>
      <c r="F76" s="89"/>
    </row>
    <row r="77" spans="2:12" x14ac:dyDescent="0.2">
      <c r="D77" t="s">
        <v>189</v>
      </c>
      <c r="E77" s="125"/>
      <c r="F77" s="89">
        <v>0.5</v>
      </c>
    </row>
    <row r="78" spans="2:12" x14ac:dyDescent="0.2">
      <c r="D78" t="s">
        <v>190</v>
      </c>
      <c r="E78" s="125"/>
      <c r="F78" s="89"/>
    </row>
    <row r="79" spans="2:12" x14ac:dyDescent="0.2">
      <c r="D79" t="s">
        <v>191</v>
      </c>
      <c r="E79" s="125"/>
      <c r="F79" s="89"/>
    </row>
    <row r="80" spans="2:12" x14ac:dyDescent="0.2">
      <c r="D80" t="s">
        <v>192</v>
      </c>
      <c r="E80" s="125"/>
      <c r="F80" s="89"/>
    </row>
    <row r="81" spans="3:6" x14ac:dyDescent="0.2">
      <c r="C81" t="s">
        <v>309</v>
      </c>
      <c r="E81" s="125">
        <v>4</v>
      </c>
      <c r="F81" s="89">
        <v>7.5</v>
      </c>
    </row>
    <row r="82" spans="3:6" x14ac:dyDescent="0.2">
      <c r="C82" t="s">
        <v>310</v>
      </c>
      <c r="D82" t="s">
        <v>182</v>
      </c>
      <c r="E82" s="125">
        <v>8</v>
      </c>
      <c r="F82" s="89">
        <v>12</v>
      </c>
    </row>
    <row r="83" spans="3:6" x14ac:dyDescent="0.2">
      <c r="D83" t="s">
        <v>183</v>
      </c>
      <c r="E83" s="125">
        <v>5</v>
      </c>
      <c r="F83" s="89">
        <v>8.3333333333333339</v>
      </c>
    </row>
    <row r="84" spans="3:6" x14ac:dyDescent="0.2">
      <c r="D84" t="s">
        <v>184</v>
      </c>
      <c r="E84" s="125">
        <v>2</v>
      </c>
      <c r="F84" s="89">
        <v>5</v>
      </c>
    </row>
    <row r="85" spans="3:6" x14ac:dyDescent="0.2">
      <c r="D85" t="s">
        <v>185</v>
      </c>
      <c r="E85" s="125">
        <v>1</v>
      </c>
      <c r="F85" s="89">
        <v>2</v>
      </c>
    </row>
    <row r="86" spans="3:6" x14ac:dyDescent="0.2">
      <c r="D86" t="s">
        <v>186</v>
      </c>
      <c r="E86" s="125">
        <v>1</v>
      </c>
      <c r="F86" s="89">
        <v>2.916666666666667</v>
      </c>
    </row>
    <row r="87" spans="3:6" x14ac:dyDescent="0.2">
      <c r="D87" t="s">
        <v>187</v>
      </c>
      <c r="E87" s="125">
        <v>1</v>
      </c>
      <c r="F87" s="89">
        <v>2.0333333333333332</v>
      </c>
    </row>
    <row r="88" spans="3:6" x14ac:dyDescent="0.2">
      <c r="D88" t="s">
        <v>188</v>
      </c>
      <c r="E88" s="125">
        <v>2</v>
      </c>
      <c r="F88" s="89">
        <v>2.333333333333333</v>
      </c>
    </row>
    <row r="89" spans="3:6" x14ac:dyDescent="0.2">
      <c r="D89" t="s">
        <v>189</v>
      </c>
      <c r="E89" s="125">
        <v>1</v>
      </c>
      <c r="F89" s="89">
        <v>1.083333333333333</v>
      </c>
    </row>
    <row r="90" spans="3:6" x14ac:dyDescent="0.2">
      <c r="D90" t="s">
        <v>190</v>
      </c>
      <c r="E90" s="125"/>
      <c r="F90" s="89">
        <v>2.333333333333333</v>
      </c>
    </row>
    <row r="91" spans="3:6" x14ac:dyDescent="0.2">
      <c r="D91" t="s">
        <v>191</v>
      </c>
      <c r="E91" s="125">
        <v>1</v>
      </c>
      <c r="F91" s="89">
        <v>0.5</v>
      </c>
    </row>
    <row r="92" spans="3:6" x14ac:dyDescent="0.2">
      <c r="D92" t="s">
        <v>192</v>
      </c>
      <c r="E92" s="125"/>
      <c r="F92" s="89">
        <v>6.1666666666666661</v>
      </c>
    </row>
    <row r="93" spans="3:6" x14ac:dyDescent="0.2">
      <c r="C93" t="s">
        <v>311</v>
      </c>
      <c r="E93" s="125">
        <v>22</v>
      </c>
      <c r="F93" s="89">
        <v>44.70000000000001</v>
      </c>
    </row>
    <row r="94" spans="3:6" x14ac:dyDescent="0.2">
      <c r="C94" t="s">
        <v>312</v>
      </c>
      <c r="D94" t="s">
        <v>182</v>
      </c>
      <c r="E94" s="125">
        <v>3</v>
      </c>
      <c r="F94" s="89">
        <v>7.25</v>
      </c>
    </row>
    <row r="95" spans="3:6" x14ac:dyDescent="0.2">
      <c r="D95" t="s">
        <v>183</v>
      </c>
      <c r="E95" s="125">
        <v>6</v>
      </c>
      <c r="F95" s="89">
        <v>7.833333333333333</v>
      </c>
    </row>
    <row r="96" spans="3:6" x14ac:dyDescent="0.2">
      <c r="D96" t="s">
        <v>184</v>
      </c>
      <c r="E96" s="125">
        <v>5</v>
      </c>
      <c r="F96" s="89">
        <v>5.6666666666666661</v>
      </c>
    </row>
    <row r="97" spans="3:6" x14ac:dyDescent="0.2">
      <c r="D97" t="s">
        <v>185</v>
      </c>
      <c r="E97" s="125"/>
      <c r="F97" s="89">
        <v>2.75</v>
      </c>
    </row>
    <row r="98" spans="3:6" x14ac:dyDescent="0.2">
      <c r="D98" t="s">
        <v>186</v>
      </c>
      <c r="E98" s="125"/>
      <c r="F98" s="89">
        <v>2.833333333333333</v>
      </c>
    </row>
    <row r="99" spans="3:6" x14ac:dyDescent="0.2">
      <c r="D99" t="s">
        <v>187</v>
      </c>
      <c r="E99" s="125"/>
      <c r="F99" s="89">
        <v>0.5</v>
      </c>
    </row>
    <row r="100" spans="3:6" x14ac:dyDescent="0.2">
      <c r="D100" t="s">
        <v>188</v>
      </c>
      <c r="E100" s="125"/>
      <c r="F100" s="89">
        <v>1</v>
      </c>
    </row>
    <row r="101" spans="3:6" x14ac:dyDescent="0.2">
      <c r="D101" t="s">
        <v>189</v>
      </c>
      <c r="E101" s="125">
        <v>3</v>
      </c>
      <c r="F101" s="89">
        <v>2.333333333333333</v>
      </c>
    </row>
    <row r="102" spans="3:6" x14ac:dyDescent="0.2">
      <c r="D102" t="s">
        <v>190</v>
      </c>
      <c r="E102" s="125"/>
      <c r="F102" s="89">
        <v>0.33333333333333331</v>
      </c>
    </row>
    <row r="103" spans="3:6" x14ac:dyDescent="0.2">
      <c r="D103" t="s">
        <v>191</v>
      </c>
      <c r="E103" s="125"/>
      <c r="F103" s="89"/>
    </row>
    <row r="104" spans="3:6" x14ac:dyDescent="0.2">
      <c r="D104" t="s">
        <v>192</v>
      </c>
      <c r="E104" s="125">
        <v>4</v>
      </c>
      <c r="F104" s="89">
        <v>6.95</v>
      </c>
    </row>
    <row r="105" spans="3:6" x14ac:dyDescent="0.2">
      <c r="C105" t="s">
        <v>313</v>
      </c>
      <c r="E105" s="125">
        <v>21</v>
      </c>
      <c r="F105" s="89">
        <v>37.449999999999996</v>
      </c>
    </row>
    <row r="106" spans="3:6" x14ac:dyDescent="0.2">
      <c r="C106" t="s">
        <v>314</v>
      </c>
      <c r="D106" t="s">
        <v>182</v>
      </c>
      <c r="E106" s="125">
        <v>13</v>
      </c>
      <c r="F106" s="89">
        <v>22.75</v>
      </c>
    </row>
    <row r="107" spans="3:6" x14ac:dyDescent="0.2">
      <c r="D107" t="s">
        <v>183</v>
      </c>
      <c r="E107" s="125">
        <v>10</v>
      </c>
      <c r="F107" s="89">
        <v>15.16666666666667</v>
      </c>
    </row>
    <row r="108" spans="3:6" x14ac:dyDescent="0.2">
      <c r="D108" t="s">
        <v>184</v>
      </c>
      <c r="E108" s="125">
        <v>8</v>
      </c>
      <c r="F108" s="89">
        <v>11.16666666666667</v>
      </c>
    </row>
    <row r="109" spans="3:6" x14ac:dyDescent="0.2">
      <c r="D109" t="s">
        <v>185</v>
      </c>
      <c r="E109" s="125">
        <v>1</v>
      </c>
      <c r="F109" s="89">
        <v>5.25</v>
      </c>
    </row>
    <row r="110" spans="3:6" x14ac:dyDescent="0.2">
      <c r="D110" t="s">
        <v>186</v>
      </c>
      <c r="E110" s="125">
        <v>1</v>
      </c>
      <c r="F110" s="89">
        <v>6.25</v>
      </c>
    </row>
    <row r="111" spans="3:6" x14ac:dyDescent="0.2">
      <c r="D111" t="s">
        <v>187</v>
      </c>
      <c r="E111" s="125">
        <v>1</v>
      </c>
      <c r="F111" s="89">
        <v>3.0333333333333332</v>
      </c>
    </row>
    <row r="112" spans="3:6" x14ac:dyDescent="0.2">
      <c r="D112" t="s">
        <v>188</v>
      </c>
      <c r="E112" s="125">
        <v>2</v>
      </c>
      <c r="F112" s="89">
        <v>3.333333333333333</v>
      </c>
    </row>
    <row r="113" spans="3:6" x14ac:dyDescent="0.2">
      <c r="D113" t="s">
        <v>189</v>
      </c>
      <c r="E113" s="125">
        <v>4</v>
      </c>
      <c r="F113" s="89">
        <v>3.916666666666667</v>
      </c>
    </row>
    <row r="114" spans="3:6" x14ac:dyDescent="0.2">
      <c r="D114" t="s">
        <v>190</v>
      </c>
      <c r="E114" s="125"/>
      <c r="F114" s="89">
        <v>2.333333333333333</v>
      </c>
    </row>
    <row r="115" spans="3:6" x14ac:dyDescent="0.2">
      <c r="D115" t="s">
        <v>191</v>
      </c>
      <c r="E115" s="125">
        <v>1</v>
      </c>
      <c r="F115" s="89">
        <v>0.5</v>
      </c>
    </row>
    <row r="116" spans="3:6" x14ac:dyDescent="0.2">
      <c r="D116" t="s">
        <v>192</v>
      </c>
      <c r="E116" s="125">
        <v>4</v>
      </c>
      <c r="F116" s="89">
        <v>13.116666666666671</v>
      </c>
    </row>
    <row r="117" spans="3:6" x14ac:dyDescent="0.2">
      <c r="C117" t="s">
        <v>315</v>
      </c>
      <c r="E117" s="125">
        <v>45</v>
      </c>
      <c r="F117" s="89">
        <v>86.816666666666677</v>
      </c>
    </row>
    <row r="118" spans="3:6" x14ac:dyDescent="0.2">
      <c r="C118" t="s">
        <v>316</v>
      </c>
      <c r="D118" t="s">
        <v>182</v>
      </c>
      <c r="E118" s="125">
        <v>4</v>
      </c>
      <c r="F118" s="89">
        <v>6</v>
      </c>
    </row>
    <row r="119" spans="3:6" x14ac:dyDescent="0.2">
      <c r="D119" t="s">
        <v>183</v>
      </c>
      <c r="E119" s="125"/>
      <c r="F119" s="89">
        <v>1</v>
      </c>
    </row>
    <row r="120" spans="3:6" x14ac:dyDescent="0.2">
      <c r="D120" t="s">
        <v>184</v>
      </c>
      <c r="E120" s="125"/>
      <c r="F120" s="89">
        <v>0.75</v>
      </c>
    </row>
    <row r="121" spans="3:6" x14ac:dyDescent="0.2">
      <c r="D121" t="s">
        <v>185</v>
      </c>
      <c r="E121" s="125"/>
      <c r="F121" s="89"/>
    </row>
    <row r="122" spans="3:6" x14ac:dyDescent="0.2">
      <c r="D122" t="s">
        <v>186</v>
      </c>
      <c r="E122" s="125"/>
      <c r="F122" s="89"/>
    </row>
    <row r="123" spans="3:6" x14ac:dyDescent="0.2">
      <c r="D123" t="s">
        <v>187</v>
      </c>
      <c r="E123" s="125">
        <v>2</v>
      </c>
      <c r="F123" s="89">
        <v>1.833333333333333</v>
      </c>
    </row>
    <row r="124" spans="3:6" x14ac:dyDescent="0.2">
      <c r="D124" t="s">
        <v>188</v>
      </c>
      <c r="E124" s="125">
        <v>1</v>
      </c>
      <c r="F124" s="89">
        <v>0.5</v>
      </c>
    </row>
    <row r="125" spans="3:6" x14ac:dyDescent="0.2">
      <c r="D125" t="s">
        <v>189</v>
      </c>
      <c r="E125" s="125">
        <v>3</v>
      </c>
      <c r="F125" s="89">
        <v>1.5</v>
      </c>
    </row>
    <row r="126" spans="3:6" x14ac:dyDescent="0.2">
      <c r="D126" t="s">
        <v>190</v>
      </c>
      <c r="E126" s="125"/>
      <c r="F126" s="89"/>
    </row>
    <row r="127" spans="3:6" x14ac:dyDescent="0.2">
      <c r="D127" t="s">
        <v>191</v>
      </c>
      <c r="E127" s="125"/>
      <c r="F127" s="89"/>
    </row>
    <row r="128" spans="3:6" x14ac:dyDescent="0.2">
      <c r="D128" t="s">
        <v>192</v>
      </c>
      <c r="E128" s="125"/>
      <c r="F128" s="89">
        <v>2</v>
      </c>
    </row>
    <row r="129" spans="2:6" x14ac:dyDescent="0.2">
      <c r="C129" t="s">
        <v>317</v>
      </c>
      <c r="E129" s="125">
        <v>10</v>
      </c>
      <c r="F129" s="89">
        <v>13.583333333333332</v>
      </c>
    </row>
    <row r="130" spans="2:6" x14ac:dyDescent="0.2">
      <c r="B130" t="s">
        <v>214</v>
      </c>
      <c r="E130" s="125">
        <v>102</v>
      </c>
      <c r="F130" s="89">
        <v>190.05</v>
      </c>
    </row>
    <row r="131" spans="2:6" x14ac:dyDescent="0.2">
      <c r="B131" t="s">
        <v>215</v>
      </c>
      <c r="C131" t="s">
        <v>308</v>
      </c>
      <c r="D131" t="s">
        <v>182</v>
      </c>
      <c r="E131" s="125">
        <v>5</v>
      </c>
      <c r="F131" s="89">
        <v>4.5</v>
      </c>
    </row>
    <row r="132" spans="2:6" x14ac:dyDescent="0.2">
      <c r="D132" t="s">
        <v>183</v>
      </c>
      <c r="E132" s="125">
        <v>7</v>
      </c>
      <c r="F132" s="89">
        <v>7</v>
      </c>
    </row>
    <row r="133" spans="2:6" x14ac:dyDescent="0.2">
      <c r="D133" t="s">
        <v>184</v>
      </c>
      <c r="E133" s="125">
        <v>2</v>
      </c>
      <c r="F133" s="89">
        <v>1</v>
      </c>
    </row>
    <row r="134" spans="2:6" x14ac:dyDescent="0.2">
      <c r="D134" t="s">
        <v>185</v>
      </c>
      <c r="E134" s="125">
        <v>2</v>
      </c>
      <c r="F134" s="89">
        <v>0.5</v>
      </c>
    </row>
    <row r="135" spans="2:6" x14ac:dyDescent="0.2">
      <c r="D135" t="s">
        <v>186</v>
      </c>
      <c r="E135" s="125"/>
      <c r="F135" s="89"/>
    </row>
    <row r="136" spans="2:6" x14ac:dyDescent="0.2">
      <c r="D136" t="s">
        <v>187</v>
      </c>
      <c r="E136" s="125"/>
      <c r="F136" s="89"/>
    </row>
    <row r="137" spans="2:6" x14ac:dyDescent="0.2">
      <c r="D137" t="s">
        <v>188</v>
      </c>
      <c r="E137" s="125"/>
      <c r="F137" s="89"/>
    </row>
    <row r="138" spans="2:6" x14ac:dyDescent="0.2">
      <c r="D138" t="s">
        <v>189</v>
      </c>
      <c r="E138" s="125"/>
      <c r="F138" s="89"/>
    </row>
    <row r="139" spans="2:6" x14ac:dyDescent="0.2">
      <c r="D139" t="s">
        <v>190</v>
      </c>
      <c r="E139" s="125"/>
      <c r="F139" s="89"/>
    </row>
    <row r="140" spans="2:6" x14ac:dyDescent="0.2">
      <c r="D140" t="s">
        <v>191</v>
      </c>
      <c r="E140" s="125"/>
      <c r="F140" s="89"/>
    </row>
    <row r="141" spans="2:6" x14ac:dyDescent="0.2">
      <c r="D141" t="s">
        <v>192</v>
      </c>
      <c r="E141" s="125"/>
      <c r="F141" s="89"/>
    </row>
    <row r="142" spans="2:6" x14ac:dyDescent="0.2">
      <c r="C142" t="s">
        <v>309</v>
      </c>
      <c r="E142" s="125">
        <v>16</v>
      </c>
      <c r="F142" s="89">
        <v>13</v>
      </c>
    </row>
    <row r="143" spans="2:6" x14ac:dyDescent="0.2">
      <c r="C143" t="s">
        <v>310</v>
      </c>
      <c r="D143" t="s">
        <v>182</v>
      </c>
      <c r="E143" s="125">
        <v>33</v>
      </c>
      <c r="F143" s="89">
        <v>26.5</v>
      </c>
    </row>
    <row r="144" spans="2:6" x14ac:dyDescent="0.2">
      <c r="D144" t="s">
        <v>183</v>
      </c>
      <c r="E144" s="125">
        <v>27</v>
      </c>
      <c r="F144" s="89">
        <v>23.666666666666671</v>
      </c>
    </row>
    <row r="145" spans="3:6" x14ac:dyDescent="0.2">
      <c r="D145" t="s">
        <v>184</v>
      </c>
      <c r="E145" s="125">
        <v>10</v>
      </c>
      <c r="F145" s="89">
        <v>7.083333333333333</v>
      </c>
    </row>
    <row r="146" spans="3:6" x14ac:dyDescent="0.2">
      <c r="D146" t="s">
        <v>185</v>
      </c>
      <c r="E146" s="125">
        <v>2</v>
      </c>
      <c r="F146" s="89">
        <v>2</v>
      </c>
    </row>
    <row r="147" spans="3:6" x14ac:dyDescent="0.2">
      <c r="D147" t="s">
        <v>186</v>
      </c>
      <c r="E147" s="125">
        <v>2</v>
      </c>
      <c r="F147" s="89">
        <v>2</v>
      </c>
    </row>
    <row r="148" spans="3:6" x14ac:dyDescent="0.2">
      <c r="D148" t="s">
        <v>187</v>
      </c>
      <c r="E148" s="125">
        <v>3</v>
      </c>
      <c r="F148" s="89">
        <v>2.25</v>
      </c>
    </row>
    <row r="149" spans="3:6" x14ac:dyDescent="0.2">
      <c r="D149" t="s">
        <v>188</v>
      </c>
      <c r="E149" s="125">
        <v>1</v>
      </c>
      <c r="F149" s="89">
        <v>1</v>
      </c>
    </row>
    <row r="150" spans="3:6" x14ac:dyDescent="0.2">
      <c r="D150" t="s">
        <v>189</v>
      </c>
      <c r="E150" s="125"/>
      <c r="F150" s="89"/>
    </row>
    <row r="151" spans="3:6" x14ac:dyDescent="0.2">
      <c r="D151" t="s">
        <v>190</v>
      </c>
      <c r="E151" s="125"/>
      <c r="F151" s="89"/>
    </row>
    <row r="152" spans="3:6" x14ac:dyDescent="0.2">
      <c r="D152" t="s">
        <v>191</v>
      </c>
      <c r="E152" s="125"/>
      <c r="F152" s="89"/>
    </row>
    <row r="153" spans="3:6" x14ac:dyDescent="0.2">
      <c r="D153" t="s">
        <v>192</v>
      </c>
      <c r="E153" s="125">
        <v>8</v>
      </c>
      <c r="F153" s="89">
        <v>4.833333333333333</v>
      </c>
    </row>
    <row r="154" spans="3:6" x14ac:dyDescent="0.2">
      <c r="C154" t="s">
        <v>311</v>
      </c>
      <c r="E154" s="125">
        <v>86</v>
      </c>
      <c r="F154" s="89">
        <v>69.333333333333329</v>
      </c>
    </row>
    <row r="155" spans="3:6" x14ac:dyDescent="0.2">
      <c r="C155" t="s">
        <v>312</v>
      </c>
      <c r="D155" t="s">
        <v>182</v>
      </c>
      <c r="E155" s="125">
        <v>24</v>
      </c>
      <c r="F155" s="89">
        <v>18.5</v>
      </c>
    </row>
    <row r="156" spans="3:6" x14ac:dyDescent="0.2">
      <c r="D156" t="s">
        <v>183</v>
      </c>
      <c r="E156" s="125">
        <v>19</v>
      </c>
      <c r="F156" s="89">
        <v>16</v>
      </c>
    </row>
    <row r="157" spans="3:6" x14ac:dyDescent="0.2">
      <c r="D157" t="s">
        <v>184</v>
      </c>
      <c r="E157" s="125">
        <v>3</v>
      </c>
      <c r="F157" s="89">
        <v>1.833333333333333</v>
      </c>
    </row>
    <row r="158" spans="3:6" x14ac:dyDescent="0.2">
      <c r="D158" t="s">
        <v>185</v>
      </c>
      <c r="E158" s="125">
        <v>4</v>
      </c>
      <c r="F158" s="89">
        <v>3.25</v>
      </c>
    </row>
    <row r="159" spans="3:6" x14ac:dyDescent="0.2">
      <c r="D159" t="s">
        <v>186</v>
      </c>
      <c r="E159" s="125"/>
      <c r="F159" s="89"/>
    </row>
    <row r="160" spans="3:6" x14ac:dyDescent="0.2">
      <c r="D160" t="s">
        <v>187</v>
      </c>
      <c r="E160" s="125">
        <v>1</v>
      </c>
      <c r="F160" s="89">
        <v>0.25</v>
      </c>
    </row>
    <row r="161" spans="3:6" x14ac:dyDescent="0.2">
      <c r="D161" t="s">
        <v>188</v>
      </c>
      <c r="E161" s="125">
        <v>3</v>
      </c>
      <c r="F161" s="89">
        <v>1.7</v>
      </c>
    </row>
    <row r="162" spans="3:6" x14ac:dyDescent="0.2">
      <c r="D162" t="s">
        <v>189</v>
      </c>
      <c r="E162" s="125"/>
      <c r="F162" s="89"/>
    </row>
    <row r="163" spans="3:6" x14ac:dyDescent="0.2">
      <c r="D163" t="s">
        <v>190</v>
      </c>
      <c r="E163" s="125"/>
      <c r="F163" s="89"/>
    </row>
    <row r="164" spans="3:6" x14ac:dyDescent="0.2">
      <c r="D164" t="s">
        <v>191</v>
      </c>
      <c r="E164" s="125"/>
      <c r="F164" s="89"/>
    </row>
    <row r="165" spans="3:6" x14ac:dyDescent="0.2">
      <c r="D165" t="s">
        <v>192</v>
      </c>
      <c r="E165" s="125">
        <v>5</v>
      </c>
      <c r="F165" s="89">
        <v>2.833333333333333</v>
      </c>
    </row>
    <row r="166" spans="3:6" x14ac:dyDescent="0.2">
      <c r="C166" t="s">
        <v>313</v>
      </c>
      <c r="E166" s="125">
        <v>59</v>
      </c>
      <c r="F166" s="89">
        <v>44.366666666666674</v>
      </c>
    </row>
    <row r="167" spans="3:6" x14ac:dyDescent="0.2">
      <c r="C167" t="s">
        <v>314</v>
      </c>
      <c r="D167" t="s">
        <v>182</v>
      </c>
      <c r="E167" s="125">
        <v>62</v>
      </c>
      <c r="F167" s="89">
        <v>49.5</v>
      </c>
    </row>
    <row r="168" spans="3:6" x14ac:dyDescent="0.2">
      <c r="D168" t="s">
        <v>183</v>
      </c>
      <c r="E168" s="125">
        <v>53</v>
      </c>
      <c r="F168" s="89">
        <v>46.666666666666657</v>
      </c>
    </row>
    <row r="169" spans="3:6" x14ac:dyDescent="0.2">
      <c r="D169" t="s">
        <v>184</v>
      </c>
      <c r="E169" s="125">
        <v>13</v>
      </c>
      <c r="F169" s="89">
        <v>9.0833333333333339</v>
      </c>
    </row>
    <row r="170" spans="3:6" x14ac:dyDescent="0.2">
      <c r="D170" t="s">
        <v>185</v>
      </c>
      <c r="E170" s="125">
        <v>8</v>
      </c>
      <c r="F170" s="89">
        <v>5.75</v>
      </c>
    </row>
    <row r="171" spans="3:6" x14ac:dyDescent="0.2">
      <c r="D171" t="s">
        <v>186</v>
      </c>
      <c r="E171" s="125">
        <v>2</v>
      </c>
      <c r="F171" s="89">
        <v>2</v>
      </c>
    </row>
    <row r="172" spans="3:6" x14ac:dyDescent="0.2">
      <c r="D172" t="s">
        <v>187</v>
      </c>
      <c r="E172" s="125">
        <v>4</v>
      </c>
      <c r="F172" s="89">
        <v>2.5</v>
      </c>
    </row>
    <row r="173" spans="3:6" x14ac:dyDescent="0.2">
      <c r="D173" t="s">
        <v>188</v>
      </c>
      <c r="E173" s="125">
        <v>4</v>
      </c>
      <c r="F173" s="89">
        <v>2.7</v>
      </c>
    </row>
    <row r="174" spans="3:6" x14ac:dyDescent="0.2">
      <c r="D174" t="s">
        <v>189</v>
      </c>
      <c r="E174" s="125"/>
      <c r="F174" s="89"/>
    </row>
    <row r="175" spans="3:6" x14ac:dyDescent="0.2">
      <c r="D175" t="s">
        <v>190</v>
      </c>
      <c r="E175" s="125"/>
      <c r="F175" s="89"/>
    </row>
    <row r="176" spans="3:6" x14ac:dyDescent="0.2">
      <c r="D176" t="s">
        <v>191</v>
      </c>
      <c r="E176" s="125"/>
      <c r="F176" s="89"/>
    </row>
    <row r="177" spans="2:6" x14ac:dyDescent="0.2">
      <c r="D177" t="s">
        <v>192</v>
      </c>
      <c r="E177" s="125">
        <v>13</v>
      </c>
      <c r="F177" s="89">
        <v>7.666666666666667</v>
      </c>
    </row>
    <row r="178" spans="2:6" x14ac:dyDescent="0.2">
      <c r="C178" t="s">
        <v>315</v>
      </c>
      <c r="E178" s="125">
        <v>159</v>
      </c>
      <c r="F178" s="89">
        <v>125.86666666666666</v>
      </c>
    </row>
    <row r="179" spans="2:6" x14ac:dyDescent="0.2">
      <c r="C179" t="s">
        <v>316</v>
      </c>
      <c r="D179" t="s">
        <v>182</v>
      </c>
      <c r="E179" s="125">
        <v>4</v>
      </c>
      <c r="F179" s="89">
        <v>3.25</v>
      </c>
    </row>
    <row r="180" spans="2:6" x14ac:dyDescent="0.2">
      <c r="D180" t="s">
        <v>183</v>
      </c>
      <c r="E180" s="125">
        <v>1</v>
      </c>
      <c r="F180" s="89">
        <v>1</v>
      </c>
    </row>
    <row r="181" spans="2:6" x14ac:dyDescent="0.2">
      <c r="D181" t="s">
        <v>184</v>
      </c>
      <c r="E181" s="125">
        <v>1</v>
      </c>
      <c r="F181" s="89">
        <v>1</v>
      </c>
    </row>
    <row r="182" spans="2:6" x14ac:dyDescent="0.2">
      <c r="D182" t="s">
        <v>185</v>
      </c>
      <c r="E182" s="125">
        <v>3</v>
      </c>
      <c r="F182" s="89">
        <v>0.83333333333333326</v>
      </c>
    </row>
    <row r="183" spans="2:6" x14ac:dyDescent="0.2">
      <c r="D183" t="s">
        <v>186</v>
      </c>
      <c r="E183" s="125"/>
      <c r="F183" s="89"/>
    </row>
    <row r="184" spans="2:6" x14ac:dyDescent="0.2">
      <c r="D184" t="s">
        <v>187</v>
      </c>
      <c r="E184" s="125"/>
      <c r="F184" s="89"/>
    </row>
    <row r="185" spans="2:6" x14ac:dyDescent="0.2">
      <c r="D185" t="s">
        <v>188</v>
      </c>
      <c r="E185" s="125"/>
      <c r="F185" s="89"/>
    </row>
    <row r="186" spans="2:6" x14ac:dyDescent="0.2">
      <c r="D186" t="s">
        <v>189</v>
      </c>
      <c r="E186" s="125"/>
      <c r="F186" s="89"/>
    </row>
    <row r="187" spans="2:6" x14ac:dyDescent="0.2">
      <c r="D187" t="s">
        <v>190</v>
      </c>
      <c r="E187" s="125"/>
      <c r="F187" s="89"/>
    </row>
    <row r="188" spans="2:6" x14ac:dyDescent="0.2">
      <c r="D188" t="s">
        <v>191</v>
      </c>
      <c r="E188" s="125"/>
      <c r="F188" s="89"/>
    </row>
    <row r="189" spans="2:6" x14ac:dyDescent="0.2">
      <c r="D189" t="s">
        <v>192</v>
      </c>
      <c r="E189" s="125"/>
      <c r="F189" s="89"/>
    </row>
    <row r="190" spans="2:6" x14ac:dyDescent="0.2">
      <c r="C190" t="s">
        <v>317</v>
      </c>
      <c r="E190" s="125">
        <v>9</v>
      </c>
      <c r="F190" s="89">
        <v>6.083333333333333</v>
      </c>
    </row>
    <row r="191" spans="2:6" x14ac:dyDescent="0.2">
      <c r="B191" t="s">
        <v>216</v>
      </c>
      <c r="E191" s="125">
        <v>329</v>
      </c>
      <c r="F191" s="89">
        <v>258.64999999999992</v>
      </c>
    </row>
    <row r="192" spans="2:6" x14ac:dyDescent="0.2">
      <c r="B192" t="s">
        <v>220</v>
      </c>
      <c r="C192" t="s">
        <v>308</v>
      </c>
      <c r="D192" t="s">
        <v>182</v>
      </c>
      <c r="E192" s="125">
        <v>7</v>
      </c>
      <c r="F192" s="89">
        <v>7</v>
      </c>
    </row>
    <row r="193" spans="3:6" x14ac:dyDescent="0.2">
      <c r="D193" t="s">
        <v>183</v>
      </c>
      <c r="E193" s="125">
        <v>4</v>
      </c>
      <c r="F193" s="89">
        <v>5.25</v>
      </c>
    </row>
    <row r="194" spans="3:6" x14ac:dyDescent="0.2">
      <c r="D194" t="s">
        <v>184</v>
      </c>
      <c r="E194" s="125">
        <v>2</v>
      </c>
      <c r="F194" s="89">
        <v>2</v>
      </c>
    </row>
    <row r="195" spans="3:6" x14ac:dyDescent="0.2">
      <c r="D195" t="s">
        <v>185</v>
      </c>
      <c r="E195" s="125"/>
      <c r="F195" s="89"/>
    </row>
    <row r="196" spans="3:6" x14ac:dyDescent="0.2">
      <c r="D196" t="s">
        <v>186</v>
      </c>
      <c r="E196" s="125"/>
      <c r="F196" s="89"/>
    </row>
    <row r="197" spans="3:6" x14ac:dyDescent="0.2">
      <c r="D197" t="s">
        <v>187</v>
      </c>
      <c r="E197" s="125">
        <v>2</v>
      </c>
      <c r="F197" s="89">
        <v>1</v>
      </c>
    </row>
    <row r="198" spans="3:6" x14ac:dyDescent="0.2">
      <c r="D198" t="s">
        <v>188</v>
      </c>
      <c r="E198" s="125"/>
      <c r="F198" s="89"/>
    </row>
    <row r="199" spans="3:6" x14ac:dyDescent="0.2">
      <c r="D199" t="s">
        <v>189</v>
      </c>
      <c r="E199" s="125"/>
      <c r="F199" s="89">
        <v>0.25</v>
      </c>
    </row>
    <row r="200" spans="3:6" x14ac:dyDescent="0.2">
      <c r="D200" t="s">
        <v>190</v>
      </c>
      <c r="E200" s="125">
        <v>1</v>
      </c>
      <c r="F200" s="89">
        <v>0.5</v>
      </c>
    </row>
    <row r="201" spans="3:6" x14ac:dyDescent="0.2">
      <c r="D201" t="s">
        <v>191</v>
      </c>
      <c r="E201" s="125"/>
      <c r="F201" s="89"/>
    </row>
    <row r="202" spans="3:6" x14ac:dyDescent="0.2">
      <c r="D202" t="s">
        <v>192</v>
      </c>
      <c r="E202" s="125">
        <v>2</v>
      </c>
      <c r="F202" s="89">
        <v>1</v>
      </c>
    </row>
    <row r="203" spans="3:6" x14ac:dyDescent="0.2">
      <c r="C203" t="s">
        <v>309</v>
      </c>
      <c r="E203" s="125">
        <v>18</v>
      </c>
      <c r="F203" s="89">
        <v>17</v>
      </c>
    </row>
    <row r="204" spans="3:6" x14ac:dyDescent="0.2">
      <c r="C204" t="s">
        <v>310</v>
      </c>
      <c r="D204" t="s">
        <v>182</v>
      </c>
      <c r="E204" s="125">
        <v>27</v>
      </c>
      <c r="F204" s="89">
        <v>25.283333333333331</v>
      </c>
    </row>
    <row r="205" spans="3:6" x14ac:dyDescent="0.2">
      <c r="D205" t="s">
        <v>183</v>
      </c>
      <c r="E205" s="125">
        <v>17</v>
      </c>
      <c r="F205" s="89">
        <v>22.333333333333329</v>
      </c>
    </row>
    <row r="206" spans="3:6" x14ac:dyDescent="0.2">
      <c r="D206" t="s">
        <v>184</v>
      </c>
      <c r="E206" s="125">
        <v>9</v>
      </c>
      <c r="F206" s="89">
        <v>9.3333333333333339</v>
      </c>
    </row>
    <row r="207" spans="3:6" x14ac:dyDescent="0.2">
      <c r="D207" t="s">
        <v>185</v>
      </c>
      <c r="E207" s="125">
        <v>4</v>
      </c>
      <c r="F207" s="89">
        <v>3.25</v>
      </c>
    </row>
    <row r="208" spans="3:6" x14ac:dyDescent="0.2">
      <c r="D208" t="s">
        <v>186</v>
      </c>
      <c r="E208" s="125">
        <v>5</v>
      </c>
      <c r="F208" s="89">
        <v>6.1666666666666661</v>
      </c>
    </row>
    <row r="209" spans="3:6" x14ac:dyDescent="0.2">
      <c r="D209" t="s">
        <v>187</v>
      </c>
      <c r="E209" s="125">
        <v>6</v>
      </c>
      <c r="F209" s="89">
        <v>3.5</v>
      </c>
    </row>
    <row r="210" spans="3:6" x14ac:dyDescent="0.2">
      <c r="D210" t="s">
        <v>188</v>
      </c>
      <c r="E210" s="125">
        <v>5</v>
      </c>
      <c r="F210" s="89">
        <v>2.5</v>
      </c>
    </row>
    <row r="211" spans="3:6" x14ac:dyDescent="0.2">
      <c r="D211" t="s">
        <v>189</v>
      </c>
      <c r="E211" s="125">
        <v>3</v>
      </c>
      <c r="F211" s="89">
        <v>2</v>
      </c>
    </row>
    <row r="212" spans="3:6" x14ac:dyDescent="0.2">
      <c r="D212" t="s">
        <v>190</v>
      </c>
      <c r="E212" s="125">
        <v>2</v>
      </c>
      <c r="F212" s="89">
        <v>1</v>
      </c>
    </row>
    <row r="213" spans="3:6" x14ac:dyDescent="0.2">
      <c r="D213" t="s">
        <v>191</v>
      </c>
      <c r="E213" s="125">
        <v>4</v>
      </c>
      <c r="F213" s="89">
        <v>2.416666666666667</v>
      </c>
    </row>
    <row r="214" spans="3:6" x14ac:dyDescent="0.2">
      <c r="D214" t="s">
        <v>192</v>
      </c>
      <c r="E214" s="125">
        <v>18</v>
      </c>
      <c r="F214" s="89">
        <v>12.25</v>
      </c>
    </row>
    <row r="215" spans="3:6" x14ac:dyDescent="0.2">
      <c r="C215" t="s">
        <v>311</v>
      </c>
      <c r="E215" s="125">
        <v>100</v>
      </c>
      <c r="F215" s="89">
        <v>90.033333333333331</v>
      </c>
    </row>
    <row r="216" spans="3:6" x14ac:dyDescent="0.2">
      <c r="C216" t="s">
        <v>312</v>
      </c>
      <c r="D216" t="s">
        <v>182</v>
      </c>
      <c r="E216" s="125">
        <v>21</v>
      </c>
      <c r="F216" s="89">
        <v>21.333333333333329</v>
      </c>
    </row>
    <row r="217" spans="3:6" x14ac:dyDescent="0.2">
      <c r="D217" t="s">
        <v>183</v>
      </c>
      <c r="E217" s="125">
        <v>11</v>
      </c>
      <c r="F217" s="89">
        <v>11.75</v>
      </c>
    </row>
    <row r="218" spans="3:6" x14ac:dyDescent="0.2">
      <c r="D218" t="s">
        <v>184</v>
      </c>
      <c r="E218" s="125">
        <v>7</v>
      </c>
      <c r="F218" s="89">
        <v>7</v>
      </c>
    </row>
    <row r="219" spans="3:6" x14ac:dyDescent="0.2">
      <c r="D219" t="s">
        <v>185</v>
      </c>
      <c r="E219" s="125">
        <v>6</v>
      </c>
      <c r="F219" s="89">
        <v>4.333333333333333</v>
      </c>
    </row>
    <row r="220" spans="3:6" x14ac:dyDescent="0.2">
      <c r="D220" t="s">
        <v>186</v>
      </c>
      <c r="E220" s="125">
        <v>2</v>
      </c>
      <c r="F220" s="89">
        <v>2.166666666666667</v>
      </c>
    </row>
    <row r="221" spans="3:6" x14ac:dyDescent="0.2">
      <c r="D221" t="s">
        <v>187</v>
      </c>
      <c r="E221" s="125">
        <v>4</v>
      </c>
      <c r="F221" s="89">
        <v>2</v>
      </c>
    </row>
    <row r="222" spans="3:6" x14ac:dyDescent="0.2">
      <c r="D222" t="s">
        <v>188</v>
      </c>
      <c r="E222" s="125">
        <v>4</v>
      </c>
      <c r="F222" s="89">
        <v>3</v>
      </c>
    </row>
    <row r="223" spans="3:6" x14ac:dyDescent="0.2">
      <c r="D223" t="s">
        <v>189</v>
      </c>
      <c r="E223" s="125">
        <v>2</v>
      </c>
      <c r="F223" s="89">
        <v>1.5</v>
      </c>
    </row>
    <row r="224" spans="3:6" x14ac:dyDescent="0.2">
      <c r="D224" t="s">
        <v>190</v>
      </c>
      <c r="E224" s="125"/>
      <c r="F224" s="89"/>
    </row>
    <row r="225" spans="3:6" x14ac:dyDescent="0.2">
      <c r="D225" t="s">
        <v>191</v>
      </c>
      <c r="E225" s="125">
        <v>1</v>
      </c>
      <c r="F225" s="89">
        <v>0.5</v>
      </c>
    </row>
    <row r="226" spans="3:6" x14ac:dyDescent="0.2">
      <c r="D226" t="s">
        <v>192</v>
      </c>
      <c r="E226" s="125">
        <v>8</v>
      </c>
      <c r="F226" s="89">
        <v>6.7833333333333332</v>
      </c>
    </row>
    <row r="227" spans="3:6" x14ac:dyDescent="0.2">
      <c r="C227" t="s">
        <v>313</v>
      </c>
      <c r="E227" s="125">
        <v>66</v>
      </c>
      <c r="F227" s="89">
        <v>60.36666666666666</v>
      </c>
    </row>
    <row r="228" spans="3:6" x14ac:dyDescent="0.2">
      <c r="C228" t="s">
        <v>314</v>
      </c>
      <c r="D228" t="s">
        <v>182</v>
      </c>
      <c r="E228" s="125">
        <v>55</v>
      </c>
      <c r="F228" s="89">
        <v>53.116666666666667</v>
      </c>
    </row>
    <row r="229" spans="3:6" x14ac:dyDescent="0.2">
      <c r="D229" t="s">
        <v>183</v>
      </c>
      <c r="E229" s="125">
        <v>30</v>
      </c>
      <c r="F229" s="89">
        <v>36.333333333333343</v>
      </c>
    </row>
    <row r="230" spans="3:6" x14ac:dyDescent="0.2">
      <c r="D230" t="s">
        <v>184</v>
      </c>
      <c r="E230" s="125">
        <v>18</v>
      </c>
      <c r="F230" s="89">
        <v>18.333333333333329</v>
      </c>
    </row>
    <row r="231" spans="3:6" x14ac:dyDescent="0.2">
      <c r="D231" t="s">
        <v>185</v>
      </c>
      <c r="E231" s="125">
        <v>10</v>
      </c>
      <c r="F231" s="89">
        <v>7.583333333333333</v>
      </c>
    </row>
    <row r="232" spans="3:6" x14ac:dyDescent="0.2">
      <c r="D232" t="s">
        <v>186</v>
      </c>
      <c r="E232" s="125">
        <v>7</v>
      </c>
      <c r="F232" s="89">
        <v>8.3333333333333339</v>
      </c>
    </row>
    <row r="233" spans="3:6" x14ac:dyDescent="0.2">
      <c r="D233" t="s">
        <v>187</v>
      </c>
      <c r="E233" s="125">
        <v>12</v>
      </c>
      <c r="F233" s="89">
        <v>6.5</v>
      </c>
    </row>
    <row r="234" spans="3:6" x14ac:dyDescent="0.2">
      <c r="D234" t="s">
        <v>188</v>
      </c>
      <c r="E234" s="125">
        <v>8</v>
      </c>
      <c r="F234" s="89">
        <v>5.5</v>
      </c>
    </row>
    <row r="235" spans="3:6" x14ac:dyDescent="0.2">
      <c r="D235" t="s">
        <v>189</v>
      </c>
      <c r="E235" s="125">
        <v>5</v>
      </c>
      <c r="F235" s="89">
        <v>3.75</v>
      </c>
    </row>
    <row r="236" spans="3:6" x14ac:dyDescent="0.2">
      <c r="D236" t="s">
        <v>190</v>
      </c>
      <c r="E236" s="125">
        <v>3</v>
      </c>
      <c r="F236" s="89">
        <v>2</v>
      </c>
    </row>
    <row r="237" spans="3:6" x14ac:dyDescent="0.2">
      <c r="D237" t="s">
        <v>191</v>
      </c>
      <c r="E237" s="125">
        <v>5</v>
      </c>
      <c r="F237" s="89">
        <v>2.916666666666667</v>
      </c>
    </row>
    <row r="238" spans="3:6" x14ac:dyDescent="0.2">
      <c r="D238" t="s">
        <v>192</v>
      </c>
      <c r="E238" s="125">
        <v>28</v>
      </c>
      <c r="F238" s="89">
        <v>19.7</v>
      </c>
    </row>
    <row r="239" spans="3:6" x14ac:dyDescent="0.2">
      <c r="C239" t="s">
        <v>315</v>
      </c>
      <c r="E239" s="125">
        <v>181</v>
      </c>
      <c r="F239" s="89">
        <v>164.06666666666663</v>
      </c>
    </row>
    <row r="240" spans="3:6" x14ac:dyDescent="0.2">
      <c r="C240" t="s">
        <v>316</v>
      </c>
      <c r="D240" t="s">
        <v>182</v>
      </c>
      <c r="E240" s="125">
        <v>7</v>
      </c>
      <c r="F240" s="89">
        <v>5.5</v>
      </c>
    </row>
    <row r="241" spans="2:6" x14ac:dyDescent="0.2">
      <c r="D241" t="s">
        <v>183</v>
      </c>
      <c r="E241" s="125">
        <v>13</v>
      </c>
      <c r="F241" s="89">
        <v>13</v>
      </c>
    </row>
    <row r="242" spans="2:6" x14ac:dyDescent="0.2">
      <c r="D242" t="s">
        <v>184</v>
      </c>
      <c r="E242" s="125">
        <v>2</v>
      </c>
      <c r="F242" s="89">
        <v>1.75</v>
      </c>
    </row>
    <row r="243" spans="2:6" x14ac:dyDescent="0.2">
      <c r="D243" t="s">
        <v>185</v>
      </c>
      <c r="E243" s="125"/>
      <c r="F243" s="89"/>
    </row>
    <row r="244" spans="2:6" x14ac:dyDescent="0.2">
      <c r="D244" t="s">
        <v>186</v>
      </c>
      <c r="E244" s="125"/>
      <c r="F244" s="89"/>
    </row>
    <row r="245" spans="2:6" x14ac:dyDescent="0.2">
      <c r="D245" t="s">
        <v>187</v>
      </c>
      <c r="E245" s="125"/>
      <c r="F245" s="89"/>
    </row>
    <row r="246" spans="2:6" x14ac:dyDescent="0.2">
      <c r="D246" t="s">
        <v>188</v>
      </c>
      <c r="E246" s="125"/>
      <c r="F246" s="89">
        <v>2.333333333333333</v>
      </c>
    </row>
    <row r="247" spans="2:6" x14ac:dyDescent="0.2">
      <c r="D247" t="s">
        <v>189</v>
      </c>
      <c r="E247" s="125"/>
      <c r="F247" s="89"/>
    </row>
    <row r="248" spans="2:6" x14ac:dyDescent="0.2">
      <c r="D248" t="s">
        <v>190</v>
      </c>
      <c r="E248" s="125"/>
      <c r="F248" s="89"/>
    </row>
    <row r="249" spans="2:6" x14ac:dyDescent="0.2">
      <c r="D249" t="s">
        <v>191</v>
      </c>
      <c r="E249" s="125">
        <v>3</v>
      </c>
      <c r="F249" s="89">
        <v>1.5</v>
      </c>
    </row>
    <row r="250" spans="2:6" x14ac:dyDescent="0.2">
      <c r="D250" t="s">
        <v>192</v>
      </c>
      <c r="E250" s="125">
        <v>4</v>
      </c>
      <c r="F250" s="89">
        <v>2.5</v>
      </c>
    </row>
    <row r="251" spans="2:6" x14ac:dyDescent="0.2">
      <c r="C251" t="s">
        <v>317</v>
      </c>
      <c r="E251" s="125">
        <v>29</v>
      </c>
      <c r="F251" s="89">
        <v>26.583333333333332</v>
      </c>
    </row>
    <row r="252" spans="2:6" x14ac:dyDescent="0.2">
      <c r="B252" t="s">
        <v>221</v>
      </c>
      <c r="E252" s="125">
        <v>394</v>
      </c>
      <c r="F252" s="89">
        <v>358.04999999999995</v>
      </c>
    </row>
    <row r="253" spans="2:6" x14ac:dyDescent="0.2">
      <c r="B253" t="s">
        <v>272</v>
      </c>
      <c r="C253" t="s">
        <v>308</v>
      </c>
      <c r="D253" t="s">
        <v>182</v>
      </c>
      <c r="E253" s="125"/>
      <c r="F253" s="89"/>
    </row>
    <row r="254" spans="2:6" x14ac:dyDescent="0.2">
      <c r="D254" t="s">
        <v>183</v>
      </c>
      <c r="E254" s="125"/>
      <c r="F254" s="89"/>
    </row>
    <row r="255" spans="2:6" x14ac:dyDescent="0.2">
      <c r="D255" t="s">
        <v>184</v>
      </c>
      <c r="E255" s="125">
        <v>1</v>
      </c>
      <c r="F255" s="89">
        <v>0.5</v>
      </c>
    </row>
    <row r="256" spans="2:6" x14ac:dyDescent="0.2">
      <c r="D256" t="s">
        <v>185</v>
      </c>
      <c r="E256" s="125"/>
      <c r="F256" s="89"/>
    </row>
    <row r="257" spans="3:6" x14ac:dyDescent="0.2">
      <c r="D257" t="s">
        <v>186</v>
      </c>
      <c r="E257" s="125"/>
      <c r="F257" s="89"/>
    </row>
    <row r="258" spans="3:6" x14ac:dyDescent="0.2">
      <c r="D258" t="s">
        <v>187</v>
      </c>
      <c r="E258" s="125"/>
      <c r="F258" s="89"/>
    </row>
    <row r="259" spans="3:6" x14ac:dyDescent="0.2">
      <c r="D259" t="s">
        <v>188</v>
      </c>
      <c r="E259" s="125"/>
      <c r="F259" s="89"/>
    </row>
    <row r="260" spans="3:6" x14ac:dyDescent="0.2">
      <c r="D260" t="s">
        <v>189</v>
      </c>
      <c r="E260" s="125"/>
      <c r="F260" s="89"/>
    </row>
    <row r="261" spans="3:6" x14ac:dyDescent="0.2">
      <c r="D261" t="s">
        <v>190</v>
      </c>
      <c r="E261" s="125"/>
      <c r="F261" s="89"/>
    </row>
    <row r="262" spans="3:6" x14ac:dyDescent="0.2">
      <c r="D262" t="s">
        <v>191</v>
      </c>
      <c r="E262" s="125"/>
      <c r="F262" s="89"/>
    </row>
    <row r="263" spans="3:6" x14ac:dyDescent="0.2">
      <c r="D263" t="s">
        <v>192</v>
      </c>
      <c r="E263" s="125"/>
      <c r="F263" s="89"/>
    </row>
    <row r="264" spans="3:6" x14ac:dyDescent="0.2">
      <c r="C264" t="s">
        <v>309</v>
      </c>
      <c r="E264" s="125">
        <v>1</v>
      </c>
      <c r="F264" s="89">
        <v>0.5</v>
      </c>
    </row>
    <row r="265" spans="3:6" x14ac:dyDescent="0.2">
      <c r="C265" t="s">
        <v>310</v>
      </c>
      <c r="D265" t="s">
        <v>182</v>
      </c>
      <c r="E265" s="125"/>
      <c r="F265" s="89">
        <v>1.6166666666666669</v>
      </c>
    </row>
    <row r="266" spans="3:6" x14ac:dyDescent="0.2">
      <c r="D266" t="s">
        <v>183</v>
      </c>
      <c r="E266" s="125"/>
      <c r="F266" s="89">
        <v>0.5</v>
      </c>
    </row>
    <row r="267" spans="3:6" x14ac:dyDescent="0.2">
      <c r="D267" t="s">
        <v>184</v>
      </c>
      <c r="E267" s="125"/>
      <c r="F267" s="89"/>
    </row>
    <row r="268" spans="3:6" x14ac:dyDescent="0.2">
      <c r="D268" t="s">
        <v>185</v>
      </c>
      <c r="E268" s="125"/>
      <c r="F268" s="89">
        <v>0.33333333333333331</v>
      </c>
    </row>
    <row r="269" spans="3:6" x14ac:dyDescent="0.2">
      <c r="D269" t="s">
        <v>186</v>
      </c>
      <c r="E269" s="125"/>
      <c r="F269" s="89"/>
    </row>
    <row r="270" spans="3:6" x14ac:dyDescent="0.2">
      <c r="D270" t="s">
        <v>187</v>
      </c>
      <c r="E270" s="125"/>
      <c r="F270" s="89"/>
    </row>
    <row r="271" spans="3:6" x14ac:dyDescent="0.2">
      <c r="D271" t="s">
        <v>188</v>
      </c>
      <c r="E271" s="125"/>
      <c r="F271" s="89"/>
    </row>
    <row r="272" spans="3:6" x14ac:dyDescent="0.2">
      <c r="D272" t="s">
        <v>189</v>
      </c>
      <c r="E272" s="125"/>
      <c r="F272" s="89"/>
    </row>
    <row r="273" spans="3:6" x14ac:dyDescent="0.2">
      <c r="D273" t="s">
        <v>190</v>
      </c>
      <c r="E273" s="125"/>
      <c r="F273" s="89"/>
    </row>
    <row r="274" spans="3:6" x14ac:dyDescent="0.2">
      <c r="D274" t="s">
        <v>191</v>
      </c>
      <c r="E274" s="125"/>
      <c r="F274" s="89"/>
    </row>
    <row r="275" spans="3:6" x14ac:dyDescent="0.2">
      <c r="D275" t="s">
        <v>192</v>
      </c>
      <c r="E275" s="125"/>
      <c r="F275" s="89"/>
    </row>
    <row r="276" spans="3:6" x14ac:dyDescent="0.2">
      <c r="C276" t="s">
        <v>311</v>
      </c>
      <c r="E276" s="125"/>
      <c r="F276" s="89">
        <v>2.4500000000000006</v>
      </c>
    </row>
    <row r="277" spans="3:6" x14ac:dyDescent="0.2">
      <c r="C277" t="s">
        <v>312</v>
      </c>
      <c r="D277" t="s">
        <v>182</v>
      </c>
      <c r="E277" s="125">
        <v>2</v>
      </c>
      <c r="F277" s="89">
        <v>2.166666666666667</v>
      </c>
    </row>
    <row r="278" spans="3:6" x14ac:dyDescent="0.2">
      <c r="D278" t="s">
        <v>183</v>
      </c>
      <c r="E278" s="125"/>
      <c r="F278" s="89">
        <v>0.95</v>
      </c>
    </row>
    <row r="279" spans="3:6" x14ac:dyDescent="0.2">
      <c r="D279" t="s">
        <v>184</v>
      </c>
      <c r="E279" s="125"/>
      <c r="F279" s="89"/>
    </row>
    <row r="280" spans="3:6" x14ac:dyDescent="0.2">
      <c r="D280" t="s">
        <v>185</v>
      </c>
      <c r="E280" s="125"/>
      <c r="F280" s="89"/>
    </row>
    <row r="281" spans="3:6" x14ac:dyDescent="0.2">
      <c r="D281" t="s">
        <v>186</v>
      </c>
      <c r="E281" s="125"/>
      <c r="F281" s="89"/>
    </row>
    <row r="282" spans="3:6" x14ac:dyDescent="0.2">
      <c r="D282" t="s">
        <v>187</v>
      </c>
      <c r="E282" s="125"/>
      <c r="F282" s="89"/>
    </row>
    <row r="283" spans="3:6" x14ac:dyDescent="0.2">
      <c r="D283" t="s">
        <v>188</v>
      </c>
      <c r="E283" s="125"/>
      <c r="F283" s="89"/>
    </row>
    <row r="284" spans="3:6" x14ac:dyDescent="0.2">
      <c r="D284" t="s">
        <v>189</v>
      </c>
      <c r="E284" s="125"/>
      <c r="F284" s="89"/>
    </row>
    <row r="285" spans="3:6" x14ac:dyDescent="0.2">
      <c r="D285" t="s">
        <v>190</v>
      </c>
      <c r="E285" s="125"/>
      <c r="F285" s="89"/>
    </row>
    <row r="286" spans="3:6" x14ac:dyDescent="0.2">
      <c r="D286" t="s">
        <v>191</v>
      </c>
      <c r="E286" s="125"/>
      <c r="F286" s="89"/>
    </row>
    <row r="287" spans="3:6" x14ac:dyDescent="0.2">
      <c r="D287" t="s">
        <v>192</v>
      </c>
      <c r="E287" s="125"/>
      <c r="F287" s="89"/>
    </row>
    <row r="288" spans="3:6" x14ac:dyDescent="0.2">
      <c r="C288" t="s">
        <v>313</v>
      </c>
      <c r="E288" s="125">
        <v>2</v>
      </c>
      <c r="F288" s="89">
        <v>3.1166666666666671</v>
      </c>
    </row>
    <row r="289" spans="3:6" x14ac:dyDescent="0.2">
      <c r="C289" t="s">
        <v>314</v>
      </c>
      <c r="D289" t="s">
        <v>182</v>
      </c>
      <c r="E289" s="125">
        <v>2</v>
      </c>
      <c r="F289" s="89">
        <v>3.7833333333333332</v>
      </c>
    </row>
    <row r="290" spans="3:6" x14ac:dyDescent="0.2">
      <c r="D290" t="s">
        <v>183</v>
      </c>
      <c r="E290" s="125"/>
      <c r="F290" s="89">
        <v>1.45</v>
      </c>
    </row>
    <row r="291" spans="3:6" x14ac:dyDescent="0.2">
      <c r="D291" t="s">
        <v>184</v>
      </c>
      <c r="E291" s="125">
        <v>1</v>
      </c>
      <c r="F291" s="89">
        <v>0.5</v>
      </c>
    </row>
    <row r="292" spans="3:6" x14ac:dyDescent="0.2">
      <c r="D292" t="s">
        <v>185</v>
      </c>
      <c r="E292" s="125"/>
      <c r="F292" s="89">
        <v>0.33333333333333331</v>
      </c>
    </row>
    <row r="293" spans="3:6" x14ac:dyDescent="0.2">
      <c r="D293" t="s">
        <v>186</v>
      </c>
      <c r="E293" s="125"/>
      <c r="F293" s="89"/>
    </row>
    <row r="294" spans="3:6" x14ac:dyDescent="0.2">
      <c r="D294" t="s">
        <v>187</v>
      </c>
      <c r="E294" s="125"/>
      <c r="F294" s="89"/>
    </row>
    <row r="295" spans="3:6" x14ac:dyDescent="0.2">
      <c r="D295" t="s">
        <v>188</v>
      </c>
      <c r="E295" s="125"/>
      <c r="F295" s="89"/>
    </row>
    <row r="296" spans="3:6" x14ac:dyDescent="0.2">
      <c r="D296" t="s">
        <v>189</v>
      </c>
      <c r="E296" s="125"/>
      <c r="F296" s="89"/>
    </row>
    <row r="297" spans="3:6" x14ac:dyDescent="0.2">
      <c r="D297" t="s">
        <v>190</v>
      </c>
      <c r="E297" s="125"/>
      <c r="F297" s="89"/>
    </row>
    <row r="298" spans="3:6" x14ac:dyDescent="0.2">
      <c r="D298" t="s">
        <v>191</v>
      </c>
      <c r="E298" s="125"/>
      <c r="F298" s="89"/>
    </row>
    <row r="299" spans="3:6" x14ac:dyDescent="0.2">
      <c r="D299" t="s">
        <v>192</v>
      </c>
      <c r="E299" s="125"/>
      <c r="F299" s="89"/>
    </row>
    <row r="300" spans="3:6" x14ac:dyDescent="0.2">
      <c r="C300" t="s">
        <v>315</v>
      </c>
      <c r="E300" s="125">
        <v>3</v>
      </c>
      <c r="F300" s="89">
        <v>6.0666666666666664</v>
      </c>
    </row>
    <row r="301" spans="3:6" x14ac:dyDescent="0.2">
      <c r="C301" t="s">
        <v>316</v>
      </c>
      <c r="D301" t="s">
        <v>182</v>
      </c>
      <c r="E301" s="125"/>
      <c r="F301" s="89"/>
    </row>
    <row r="302" spans="3:6" x14ac:dyDescent="0.2">
      <c r="D302" t="s">
        <v>183</v>
      </c>
      <c r="E302" s="125"/>
      <c r="F302" s="89"/>
    </row>
    <row r="303" spans="3:6" x14ac:dyDescent="0.2">
      <c r="D303" t="s">
        <v>184</v>
      </c>
      <c r="E303" s="125"/>
      <c r="F303" s="89"/>
    </row>
    <row r="304" spans="3:6" x14ac:dyDescent="0.2">
      <c r="D304" t="s">
        <v>185</v>
      </c>
      <c r="E304" s="125"/>
      <c r="F304" s="89"/>
    </row>
    <row r="305" spans="2:6" x14ac:dyDescent="0.2">
      <c r="D305" t="s">
        <v>186</v>
      </c>
      <c r="E305" s="125"/>
      <c r="F305" s="89"/>
    </row>
    <row r="306" spans="2:6" x14ac:dyDescent="0.2">
      <c r="D306" t="s">
        <v>187</v>
      </c>
      <c r="E306" s="125"/>
      <c r="F306" s="89"/>
    </row>
    <row r="307" spans="2:6" x14ac:dyDescent="0.2">
      <c r="D307" t="s">
        <v>188</v>
      </c>
      <c r="E307" s="125"/>
      <c r="F307" s="89"/>
    </row>
    <row r="308" spans="2:6" x14ac:dyDescent="0.2">
      <c r="D308" t="s">
        <v>189</v>
      </c>
      <c r="E308" s="125"/>
      <c r="F308" s="89"/>
    </row>
    <row r="309" spans="2:6" x14ac:dyDescent="0.2">
      <c r="D309" t="s">
        <v>190</v>
      </c>
      <c r="E309" s="125"/>
      <c r="F309" s="89"/>
    </row>
    <row r="310" spans="2:6" x14ac:dyDescent="0.2">
      <c r="D310" t="s">
        <v>191</v>
      </c>
      <c r="E310" s="125"/>
      <c r="F310" s="89"/>
    </row>
    <row r="311" spans="2:6" x14ac:dyDescent="0.2">
      <c r="D311" t="s">
        <v>192</v>
      </c>
      <c r="E311" s="125"/>
      <c r="F311" s="89"/>
    </row>
    <row r="312" spans="2:6" x14ac:dyDescent="0.2">
      <c r="C312" t="s">
        <v>317</v>
      </c>
      <c r="E312" s="125"/>
      <c r="F312" s="89"/>
    </row>
    <row r="313" spans="2:6" x14ac:dyDescent="0.2">
      <c r="B313" t="s">
        <v>273</v>
      </c>
      <c r="E313" s="125">
        <v>6</v>
      </c>
      <c r="F313" s="89">
        <v>12.133333333333335</v>
      </c>
    </row>
    <row r="314" spans="2:6" x14ac:dyDescent="0.2">
      <c r="B314" t="s">
        <v>278</v>
      </c>
      <c r="C314" t="s">
        <v>308</v>
      </c>
      <c r="D314" t="s">
        <v>182</v>
      </c>
      <c r="E314" s="125">
        <v>36</v>
      </c>
      <c r="F314" s="89">
        <v>36.75</v>
      </c>
    </row>
    <row r="315" spans="2:6" x14ac:dyDescent="0.2">
      <c r="D315" t="s">
        <v>183</v>
      </c>
      <c r="E315" s="125"/>
      <c r="F315" s="89"/>
    </row>
    <row r="316" spans="2:6" x14ac:dyDescent="0.2">
      <c r="D316" t="s">
        <v>184</v>
      </c>
      <c r="E316" s="125"/>
      <c r="F316" s="89"/>
    </row>
    <row r="317" spans="2:6" x14ac:dyDescent="0.2">
      <c r="D317" t="s">
        <v>185</v>
      </c>
      <c r="E317" s="125"/>
      <c r="F317" s="89"/>
    </row>
    <row r="318" spans="2:6" x14ac:dyDescent="0.2">
      <c r="D318" t="s">
        <v>186</v>
      </c>
      <c r="E318" s="125"/>
      <c r="F318" s="89"/>
    </row>
    <row r="319" spans="2:6" x14ac:dyDescent="0.2">
      <c r="D319" t="s">
        <v>187</v>
      </c>
      <c r="E319" s="125"/>
      <c r="F319" s="89"/>
    </row>
    <row r="320" spans="2:6" x14ac:dyDescent="0.2">
      <c r="D320" t="s">
        <v>188</v>
      </c>
      <c r="E320" s="125"/>
      <c r="F320" s="89"/>
    </row>
    <row r="321" spans="3:6" x14ac:dyDescent="0.2">
      <c r="D321" t="s">
        <v>189</v>
      </c>
      <c r="E321" s="125"/>
      <c r="F321" s="89"/>
    </row>
    <row r="322" spans="3:6" x14ac:dyDescent="0.2">
      <c r="D322" t="s">
        <v>190</v>
      </c>
      <c r="E322" s="125"/>
      <c r="F322" s="89"/>
    </row>
    <row r="323" spans="3:6" x14ac:dyDescent="0.2">
      <c r="D323" t="s">
        <v>191</v>
      </c>
      <c r="E323" s="125"/>
      <c r="F323" s="89"/>
    </row>
    <row r="324" spans="3:6" x14ac:dyDescent="0.2">
      <c r="D324" t="s">
        <v>192</v>
      </c>
      <c r="E324" s="125"/>
      <c r="F324" s="89"/>
    </row>
    <row r="325" spans="3:6" x14ac:dyDescent="0.2">
      <c r="C325" t="s">
        <v>309</v>
      </c>
      <c r="E325" s="125">
        <v>36</v>
      </c>
      <c r="F325" s="89">
        <v>36.75</v>
      </c>
    </row>
    <row r="326" spans="3:6" x14ac:dyDescent="0.2">
      <c r="C326" t="s">
        <v>310</v>
      </c>
      <c r="D326" t="s">
        <v>182</v>
      </c>
      <c r="E326" s="125">
        <v>25</v>
      </c>
      <c r="F326" s="89">
        <v>24.083333333333329</v>
      </c>
    </row>
    <row r="327" spans="3:6" x14ac:dyDescent="0.2">
      <c r="D327" t="s">
        <v>183</v>
      </c>
      <c r="E327" s="125"/>
      <c r="F327" s="89">
        <v>0.5</v>
      </c>
    </row>
    <row r="328" spans="3:6" x14ac:dyDescent="0.2">
      <c r="D328" t="s">
        <v>184</v>
      </c>
      <c r="E328" s="125"/>
      <c r="F328" s="89"/>
    </row>
    <row r="329" spans="3:6" x14ac:dyDescent="0.2">
      <c r="D329" t="s">
        <v>185</v>
      </c>
      <c r="E329" s="125"/>
      <c r="F329" s="89">
        <v>0.33333333333333331</v>
      </c>
    </row>
    <row r="330" spans="3:6" x14ac:dyDescent="0.2">
      <c r="D330" t="s">
        <v>186</v>
      </c>
      <c r="E330" s="125">
        <v>1</v>
      </c>
      <c r="F330" s="89">
        <v>0.33333333333333331</v>
      </c>
    </row>
    <row r="331" spans="3:6" x14ac:dyDescent="0.2">
      <c r="D331" t="s">
        <v>187</v>
      </c>
      <c r="E331" s="125"/>
      <c r="F331" s="89"/>
    </row>
    <row r="332" spans="3:6" x14ac:dyDescent="0.2">
      <c r="D332" t="s">
        <v>188</v>
      </c>
      <c r="E332" s="125"/>
      <c r="F332" s="89"/>
    </row>
    <row r="333" spans="3:6" x14ac:dyDescent="0.2">
      <c r="D333" t="s">
        <v>189</v>
      </c>
      <c r="E333" s="125"/>
      <c r="F333" s="89"/>
    </row>
    <row r="334" spans="3:6" x14ac:dyDescent="0.2">
      <c r="D334" t="s">
        <v>190</v>
      </c>
      <c r="E334" s="125"/>
      <c r="F334" s="89"/>
    </row>
    <row r="335" spans="3:6" x14ac:dyDescent="0.2">
      <c r="D335" t="s">
        <v>191</v>
      </c>
      <c r="E335" s="125"/>
      <c r="F335" s="89"/>
    </row>
    <row r="336" spans="3:6" x14ac:dyDescent="0.2">
      <c r="D336" t="s">
        <v>192</v>
      </c>
      <c r="E336" s="125"/>
      <c r="F336" s="89"/>
    </row>
    <row r="337" spans="3:6" x14ac:dyDescent="0.2">
      <c r="C337" t="s">
        <v>311</v>
      </c>
      <c r="E337" s="125">
        <v>26</v>
      </c>
      <c r="F337" s="89">
        <v>25.249999999999993</v>
      </c>
    </row>
    <row r="338" spans="3:6" x14ac:dyDescent="0.2">
      <c r="C338" t="s">
        <v>312</v>
      </c>
      <c r="D338" t="s">
        <v>182</v>
      </c>
      <c r="E338" s="125">
        <v>33</v>
      </c>
      <c r="F338" s="89">
        <v>33.666666666666657</v>
      </c>
    </row>
    <row r="339" spans="3:6" x14ac:dyDescent="0.2">
      <c r="D339" t="s">
        <v>183</v>
      </c>
      <c r="E339" s="125">
        <v>1</v>
      </c>
      <c r="F339" s="89">
        <v>0.75</v>
      </c>
    </row>
    <row r="340" spans="3:6" x14ac:dyDescent="0.2">
      <c r="D340" t="s">
        <v>184</v>
      </c>
      <c r="E340" s="125"/>
      <c r="F340" s="89"/>
    </row>
    <row r="341" spans="3:6" x14ac:dyDescent="0.2">
      <c r="D341" t="s">
        <v>185</v>
      </c>
      <c r="E341" s="125"/>
      <c r="F341" s="89"/>
    </row>
    <row r="342" spans="3:6" x14ac:dyDescent="0.2">
      <c r="D342" t="s">
        <v>186</v>
      </c>
      <c r="E342" s="125"/>
      <c r="F342" s="89"/>
    </row>
    <row r="343" spans="3:6" x14ac:dyDescent="0.2">
      <c r="D343" t="s">
        <v>187</v>
      </c>
      <c r="E343" s="125"/>
      <c r="F343" s="89"/>
    </row>
    <row r="344" spans="3:6" x14ac:dyDescent="0.2">
      <c r="D344" t="s">
        <v>188</v>
      </c>
      <c r="E344" s="125"/>
      <c r="F344" s="89"/>
    </row>
    <row r="345" spans="3:6" x14ac:dyDescent="0.2">
      <c r="D345" t="s">
        <v>189</v>
      </c>
      <c r="E345" s="125"/>
      <c r="F345" s="89"/>
    </row>
    <row r="346" spans="3:6" x14ac:dyDescent="0.2">
      <c r="D346" t="s">
        <v>190</v>
      </c>
      <c r="E346" s="125"/>
      <c r="F346" s="89"/>
    </row>
    <row r="347" spans="3:6" x14ac:dyDescent="0.2">
      <c r="D347" t="s">
        <v>191</v>
      </c>
      <c r="E347" s="125"/>
      <c r="F347" s="89"/>
    </row>
    <row r="348" spans="3:6" x14ac:dyDescent="0.2">
      <c r="D348" t="s">
        <v>192</v>
      </c>
      <c r="E348" s="125"/>
      <c r="F348" s="89"/>
    </row>
    <row r="349" spans="3:6" x14ac:dyDescent="0.2">
      <c r="C349" t="s">
        <v>313</v>
      </c>
      <c r="E349" s="125">
        <v>34</v>
      </c>
      <c r="F349" s="89">
        <v>34.416666666666657</v>
      </c>
    </row>
    <row r="350" spans="3:6" x14ac:dyDescent="0.2">
      <c r="C350" t="s">
        <v>314</v>
      </c>
      <c r="D350" t="s">
        <v>182</v>
      </c>
      <c r="E350" s="125">
        <v>95</v>
      </c>
      <c r="F350" s="89">
        <v>95.5</v>
      </c>
    </row>
    <row r="351" spans="3:6" x14ac:dyDescent="0.2">
      <c r="D351" t="s">
        <v>183</v>
      </c>
      <c r="E351" s="125">
        <v>1</v>
      </c>
      <c r="F351" s="89">
        <v>0.75</v>
      </c>
    </row>
    <row r="352" spans="3:6" x14ac:dyDescent="0.2">
      <c r="D352" t="s">
        <v>184</v>
      </c>
      <c r="E352" s="125"/>
      <c r="F352" s="89"/>
    </row>
    <row r="353" spans="3:6" x14ac:dyDescent="0.2">
      <c r="D353" t="s">
        <v>185</v>
      </c>
      <c r="E353" s="125"/>
      <c r="F353" s="89">
        <v>0.33333333333333331</v>
      </c>
    </row>
    <row r="354" spans="3:6" x14ac:dyDescent="0.2">
      <c r="D354" t="s">
        <v>186</v>
      </c>
      <c r="E354" s="125">
        <v>1</v>
      </c>
      <c r="F354" s="89">
        <v>0.33333333333333331</v>
      </c>
    </row>
    <row r="355" spans="3:6" x14ac:dyDescent="0.2">
      <c r="D355" t="s">
        <v>187</v>
      </c>
      <c r="E355" s="125"/>
      <c r="F355" s="89"/>
    </row>
    <row r="356" spans="3:6" x14ac:dyDescent="0.2">
      <c r="D356" t="s">
        <v>188</v>
      </c>
      <c r="E356" s="125"/>
      <c r="F356" s="89"/>
    </row>
    <row r="357" spans="3:6" x14ac:dyDescent="0.2">
      <c r="D357" t="s">
        <v>189</v>
      </c>
      <c r="E357" s="125"/>
      <c r="F357" s="89"/>
    </row>
    <row r="358" spans="3:6" x14ac:dyDescent="0.2">
      <c r="D358" t="s">
        <v>190</v>
      </c>
      <c r="E358" s="125"/>
      <c r="F358" s="89"/>
    </row>
    <row r="359" spans="3:6" x14ac:dyDescent="0.2">
      <c r="D359" t="s">
        <v>191</v>
      </c>
      <c r="E359" s="125"/>
      <c r="F359" s="89"/>
    </row>
    <row r="360" spans="3:6" x14ac:dyDescent="0.2">
      <c r="D360" t="s">
        <v>192</v>
      </c>
      <c r="E360" s="125"/>
      <c r="F360" s="89"/>
    </row>
    <row r="361" spans="3:6" x14ac:dyDescent="0.2">
      <c r="C361" t="s">
        <v>315</v>
      </c>
      <c r="E361" s="125">
        <v>97</v>
      </c>
      <c r="F361" s="89">
        <v>96.916666666666657</v>
      </c>
    </row>
    <row r="362" spans="3:6" x14ac:dyDescent="0.2">
      <c r="C362" t="s">
        <v>316</v>
      </c>
      <c r="D362" t="s">
        <v>182</v>
      </c>
      <c r="E362" s="125">
        <v>99</v>
      </c>
      <c r="F362" s="89">
        <v>99</v>
      </c>
    </row>
    <row r="363" spans="3:6" x14ac:dyDescent="0.2">
      <c r="D363" t="s">
        <v>183</v>
      </c>
      <c r="E363" s="125"/>
      <c r="F363" s="89"/>
    </row>
    <row r="364" spans="3:6" x14ac:dyDescent="0.2">
      <c r="D364" t="s">
        <v>184</v>
      </c>
      <c r="E364" s="125"/>
      <c r="F364" s="89"/>
    </row>
    <row r="365" spans="3:6" x14ac:dyDescent="0.2">
      <c r="D365" t="s">
        <v>185</v>
      </c>
      <c r="E365" s="125"/>
      <c r="F365" s="89"/>
    </row>
    <row r="366" spans="3:6" x14ac:dyDescent="0.2">
      <c r="D366" t="s">
        <v>186</v>
      </c>
      <c r="E366" s="125"/>
      <c r="F366" s="89"/>
    </row>
    <row r="367" spans="3:6" x14ac:dyDescent="0.2">
      <c r="D367" t="s">
        <v>187</v>
      </c>
      <c r="E367" s="125"/>
      <c r="F367" s="89"/>
    </row>
    <row r="368" spans="3:6" x14ac:dyDescent="0.2">
      <c r="D368" t="s">
        <v>188</v>
      </c>
      <c r="E368" s="125"/>
      <c r="F368" s="89"/>
    </row>
    <row r="369" spans="2:6" x14ac:dyDescent="0.2">
      <c r="D369" t="s">
        <v>189</v>
      </c>
      <c r="E369" s="125"/>
      <c r="F369" s="89"/>
    </row>
    <row r="370" spans="2:6" x14ac:dyDescent="0.2">
      <c r="D370" t="s">
        <v>190</v>
      </c>
      <c r="E370" s="125"/>
      <c r="F370" s="89"/>
    </row>
    <row r="371" spans="2:6" x14ac:dyDescent="0.2">
      <c r="D371" t="s">
        <v>191</v>
      </c>
      <c r="E371" s="125"/>
      <c r="F371" s="89"/>
    </row>
    <row r="372" spans="2:6" x14ac:dyDescent="0.2">
      <c r="D372" t="s">
        <v>192</v>
      </c>
      <c r="E372" s="125">
        <v>1</v>
      </c>
      <c r="F372" s="89">
        <v>0.5</v>
      </c>
    </row>
    <row r="373" spans="2:6" x14ac:dyDescent="0.2">
      <c r="C373" t="s">
        <v>317</v>
      </c>
      <c r="E373" s="125">
        <v>100</v>
      </c>
      <c r="F373" s="89">
        <v>99.5</v>
      </c>
    </row>
    <row r="374" spans="2:6" x14ac:dyDescent="0.2">
      <c r="B374" t="s">
        <v>279</v>
      </c>
      <c r="E374" s="125">
        <v>293</v>
      </c>
      <c r="F374" s="89">
        <v>292.83333333333337</v>
      </c>
    </row>
    <row r="375" spans="2:6" x14ac:dyDescent="0.2">
      <c r="B375" t="s">
        <v>292</v>
      </c>
      <c r="C375" t="s">
        <v>308</v>
      </c>
      <c r="D375" t="s">
        <v>182</v>
      </c>
      <c r="E375" s="125"/>
      <c r="F375" s="89"/>
    </row>
    <row r="376" spans="2:6" x14ac:dyDescent="0.2">
      <c r="D376" t="s">
        <v>183</v>
      </c>
      <c r="E376" s="125"/>
      <c r="F376" s="89"/>
    </row>
    <row r="377" spans="2:6" x14ac:dyDescent="0.2">
      <c r="D377" t="s">
        <v>184</v>
      </c>
      <c r="E377" s="125"/>
      <c r="F377" s="89"/>
    </row>
    <row r="378" spans="2:6" x14ac:dyDescent="0.2">
      <c r="D378" t="s">
        <v>185</v>
      </c>
      <c r="E378" s="125"/>
      <c r="F378" s="89"/>
    </row>
    <row r="379" spans="2:6" x14ac:dyDescent="0.2">
      <c r="D379" t="s">
        <v>186</v>
      </c>
      <c r="E379" s="125"/>
      <c r="F379" s="89"/>
    </row>
    <row r="380" spans="2:6" x14ac:dyDescent="0.2">
      <c r="D380" t="s">
        <v>187</v>
      </c>
      <c r="E380" s="125"/>
      <c r="F380" s="89"/>
    </row>
    <row r="381" spans="2:6" x14ac:dyDescent="0.2">
      <c r="D381" t="s">
        <v>188</v>
      </c>
      <c r="E381" s="125"/>
      <c r="F381" s="89"/>
    </row>
    <row r="382" spans="2:6" x14ac:dyDescent="0.2">
      <c r="D382" t="s">
        <v>189</v>
      </c>
      <c r="E382" s="125"/>
      <c r="F382" s="89"/>
    </row>
    <row r="383" spans="2:6" x14ac:dyDescent="0.2">
      <c r="D383" t="s">
        <v>190</v>
      </c>
      <c r="E383" s="125"/>
      <c r="F383" s="89"/>
    </row>
    <row r="384" spans="2:6" x14ac:dyDescent="0.2">
      <c r="D384" t="s">
        <v>191</v>
      </c>
      <c r="E384" s="125"/>
      <c r="F384" s="89"/>
    </row>
    <row r="385" spans="3:6" x14ac:dyDescent="0.2">
      <c r="D385" t="s">
        <v>192</v>
      </c>
      <c r="E385" s="125"/>
      <c r="F385" s="89"/>
    </row>
    <row r="386" spans="3:6" x14ac:dyDescent="0.2">
      <c r="C386" t="s">
        <v>309</v>
      </c>
      <c r="E386" s="125"/>
      <c r="F386" s="89"/>
    </row>
    <row r="387" spans="3:6" x14ac:dyDescent="0.2">
      <c r="C387" t="s">
        <v>310</v>
      </c>
      <c r="D387" t="s">
        <v>182</v>
      </c>
      <c r="E387" s="125"/>
      <c r="F387" s="89">
        <v>2.0333333333333332</v>
      </c>
    </row>
    <row r="388" spans="3:6" x14ac:dyDescent="0.2">
      <c r="D388" t="s">
        <v>183</v>
      </c>
      <c r="E388" s="125"/>
      <c r="F388" s="89">
        <v>3</v>
      </c>
    </row>
    <row r="389" spans="3:6" x14ac:dyDescent="0.2">
      <c r="D389" t="s">
        <v>184</v>
      </c>
      <c r="E389" s="125"/>
      <c r="F389" s="89"/>
    </row>
    <row r="390" spans="3:6" x14ac:dyDescent="0.2">
      <c r="D390" t="s">
        <v>185</v>
      </c>
      <c r="E390" s="125"/>
      <c r="F390" s="89"/>
    </row>
    <row r="391" spans="3:6" x14ac:dyDescent="0.2">
      <c r="D391" t="s">
        <v>186</v>
      </c>
      <c r="E391" s="125"/>
      <c r="F391" s="89"/>
    </row>
    <row r="392" spans="3:6" x14ac:dyDescent="0.2">
      <c r="D392" t="s">
        <v>187</v>
      </c>
      <c r="E392" s="125"/>
      <c r="F392" s="89"/>
    </row>
    <row r="393" spans="3:6" x14ac:dyDescent="0.2">
      <c r="D393" t="s">
        <v>188</v>
      </c>
      <c r="E393" s="125"/>
      <c r="F393" s="89"/>
    </row>
    <row r="394" spans="3:6" x14ac:dyDescent="0.2">
      <c r="D394" t="s">
        <v>189</v>
      </c>
      <c r="E394" s="125"/>
      <c r="F394" s="89"/>
    </row>
    <row r="395" spans="3:6" x14ac:dyDescent="0.2">
      <c r="D395" t="s">
        <v>190</v>
      </c>
      <c r="E395" s="125"/>
      <c r="F395" s="89"/>
    </row>
    <row r="396" spans="3:6" x14ac:dyDescent="0.2">
      <c r="D396" t="s">
        <v>191</v>
      </c>
      <c r="E396" s="125"/>
      <c r="F396" s="89"/>
    </row>
    <row r="397" spans="3:6" x14ac:dyDescent="0.2">
      <c r="D397" t="s">
        <v>192</v>
      </c>
      <c r="E397" s="125"/>
      <c r="F397" s="89"/>
    </row>
    <row r="398" spans="3:6" x14ac:dyDescent="0.2">
      <c r="C398" t="s">
        <v>311</v>
      </c>
      <c r="E398" s="125"/>
      <c r="F398" s="89">
        <v>5.0333333333333332</v>
      </c>
    </row>
    <row r="399" spans="3:6" x14ac:dyDescent="0.2">
      <c r="C399" t="s">
        <v>312</v>
      </c>
      <c r="D399" t="s">
        <v>182</v>
      </c>
      <c r="E399" s="125"/>
      <c r="F399" s="89">
        <v>1.833333333333333</v>
      </c>
    </row>
    <row r="400" spans="3:6" x14ac:dyDescent="0.2">
      <c r="D400" t="s">
        <v>183</v>
      </c>
      <c r="E400" s="125"/>
      <c r="F400" s="89">
        <v>1.083333333333333</v>
      </c>
    </row>
    <row r="401" spans="3:6" x14ac:dyDescent="0.2">
      <c r="D401" t="s">
        <v>184</v>
      </c>
      <c r="E401" s="125"/>
      <c r="F401" s="89">
        <v>0.2</v>
      </c>
    </row>
    <row r="402" spans="3:6" x14ac:dyDescent="0.2">
      <c r="D402" t="s">
        <v>185</v>
      </c>
      <c r="E402" s="125"/>
      <c r="F402" s="89"/>
    </row>
    <row r="403" spans="3:6" x14ac:dyDescent="0.2">
      <c r="D403" t="s">
        <v>186</v>
      </c>
      <c r="E403" s="125"/>
      <c r="F403" s="89"/>
    </row>
    <row r="404" spans="3:6" x14ac:dyDescent="0.2">
      <c r="D404" t="s">
        <v>187</v>
      </c>
      <c r="E404" s="125"/>
      <c r="F404" s="89"/>
    </row>
    <row r="405" spans="3:6" x14ac:dyDescent="0.2">
      <c r="D405" t="s">
        <v>188</v>
      </c>
      <c r="E405" s="125"/>
      <c r="F405" s="89"/>
    </row>
    <row r="406" spans="3:6" x14ac:dyDescent="0.2">
      <c r="D406" t="s">
        <v>189</v>
      </c>
      <c r="E406" s="125"/>
      <c r="F406" s="89"/>
    </row>
    <row r="407" spans="3:6" x14ac:dyDescent="0.2">
      <c r="D407" t="s">
        <v>190</v>
      </c>
      <c r="E407" s="125"/>
      <c r="F407" s="89"/>
    </row>
    <row r="408" spans="3:6" x14ac:dyDescent="0.2">
      <c r="D408" t="s">
        <v>191</v>
      </c>
      <c r="E408" s="125"/>
      <c r="F408" s="89"/>
    </row>
    <row r="409" spans="3:6" x14ac:dyDescent="0.2">
      <c r="D409" t="s">
        <v>192</v>
      </c>
      <c r="E409" s="125"/>
      <c r="F409" s="89"/>
    </row>
    <row r="410" spans="3:6" x14ac:dyDescent="0.2">
      <c r="C410" t="s">
        <v>313</v>
      </c>
      <c r="E410" s="125"/>
      <c r="F410" s="89">
        <v>3.1166666666666663</v>
      </c>
    </row>
    <row r="411" spans="3:6" x14ac:dyDescent="0.2">
      <c r="C411" t="s">
        <v>314</v>
      </c>
      <c r="D411" t="s">
        <v>182</v>
      </c>
      <c r="E411" s="125"/>
      <c r="F411" s="89">
        <v>3.8666666666666671</v>
      </c>
    </row>
    <row r="412" spans="3:6" x14ac:dyDescent="0.2">
      <c r="D412" t="s">
        <v>183</v>
      </c>
      <c r="E412" s="125"/>
      <c r="F412" s="89">
        <v>4.083333333333333</v>
      </c>
    </row>
    <row r="413" spans="3:6" x14ac:dyDescent="0.2">
      <c r="D413" t="s">
        <v>184</v>
      </c>
      <c r="E413" s="125"/>
      <c r="F413" s="89">
        <v>0.2</v>
      </c>
    </row>
    <row r="414" spans="3:6" x14ac:dyDescent="0.2">
      <c r="D414" t="s">
        <v>185</v>
      </c>
      <c r="E414" s="125"/>
      <c r="F414" s="89"/>
    </row>
    <row r="415" spans="3:6" x14ac:dyDescent="0.2">
      <c r="D415" t="s">
        <v>186</v>
      </c>
      <c r="E415" s="125"/>
      <c r="F415" s="89"/>
    </row>
    <row r="416" spans="3:6" x14ac:dyDescent="0.2">
      <c r="D416" t="s">
        <v>187</v>
      </c>
      <c r="E416" s="125"/>
      <c r="F416" s="89"/>
    </row>
    <row r="417" spans="3:6" x14ac:dyDescent="0.2">
      <c r="D417" t="s">
        <v>188</v>
      </c>
      <c r="E417" s="125"/>
      <c r="F417" s="89"/>
    </row>
    <row r="418" spans="3:6" x14ac:dyDescent="0.2">
      <c r="D418" t="s">
        <v>189</v>
      </c>
      <c r="E418" s="125"/>
      <c r="F418" s="89"/>
    </row>
    <row r="419" spans="3:6" x14ac:dyDescent="0.2">
      <c r="D419" t="s">
        <v>190</v>
      </c>
      <c r="E419" s="125"/>
      <c r="F419" s="89"/>
    </row>
    <row r="420" spans="3:6" x14ac:dyDescent="0.2">
      <c r="D420" t="s">
        <v>191</v>
      </c>
      <c r="E420" s="125"/>
      <c r="F420" s="89"/>
    </row>
    <row r="421" spans="3:6" x14ac:dyDescent="0.2">
      <c r="D421" t="s">
        <v>192</v>
      </c>
      <c r="E421" s="125"/>
      <c r="F421" s="89"/>
    </row>
    <row r="422" spans="3:6" x14ac:dyDescent="0.2">
      <c r="C422" t="s">
        <v>315</v>
      </c>
      <c r="E422" s="125"/>
      <c r="F422" s="89">
        <v>8.15</v>
      </c>
    </row>
    <row r="423" spans="3:6" x14ac:dyDescent="0.2">
      <c r="C423" t="s">
        <v>316</v>
      </c>
      <c r="D423" t="s">
        <v>182</v>
      </c>
      <c r="E423" s="125"/>
      <c r="F423" s="89">
        <v>1</v>
      </c>
    </row>
    <row r="424" spans="3:6" x14ac:dyDescent="0.2">
      <c r="D424" t="s">
        <v>183</v>
      </c>
      <c r="E424" s="125"/>
      <c r="F424" s="89"/>
    </row>
    <row r="425" spans="3:6" x14ac:dyDescent="0.2">
      <c r="D425" t="s">
        <v>184</v>
      </c>
      <c r="E425" s="125"/>
      <c r="F425" s="89"/>
    </row>
    <row r="426" spans="3:6" x14ac:dyDescent="0.2">
      <c r="D426" t="s">
        <v>185</v>
      </c>
      <c r="E426" s="125"/>
      <c r="F426" s="89"/>
    </row>
    <row r="427" spans="3:6" x14ac:dyDescent="0.2">
      <c r="D427" t="s">
        <v>186</v>
      </c>
      <c r="E427" s="125"/>
      <c r="F427" s="89"/>
    </row>
    <row r="428" spans="3:6" x14ac:dyDescent="0.2">
      <c r="D428" t="s">
        <v>187</v>
      </c>
      <c r="E428" s="125"/>
      <c r="F428" s="89"/>
    </row>
    <row r="429" spans="3:6" x14ac:dyDescent="0.2">
      <c r="D429" t="s">
        <v>188</v>
      </c>
      <c r="E429" s="125"/>
      <c r="F429" s="89"/>
    </row>
    <row r="430" spans="3:6" x14ac:dyDescent="0.2">
      <c r="D430" t="s">
        <v>189</v>
      </c>
      <c r="E430" s="125"/>
      <c r="F430" s="89"/>
    </row>
    <row r="431" spans="3:6" x14ac:dyDescent="0.2">
      <c r="D431" t="s">
        <v>190</v>
      </c>
      <c r="E431" s="125"/>
      <c r="F431" s="89"/>
    </row>
    <row r="432" spans="3:6" x14ac:dyDescent="0.2">
      <c r="D432" t="s">
        <v>191</v>
      </c>
      <c r="E432" s="125"/>
      <c r="F432" s="89"/>
    </row>
    <row r="433" spans="1:6" x14ac:dyDescent="0.2">
      <c r="D433" t="s">
        <v>192</v>
      </c>
      <c r="E433" s="125"/>
      <c r="F433" s="89"/>
    </row>
    <row r="434" spans="1:6" x14ac:dyDescent="0.2">
      <c r="C434" t="s">
        <v>317</v>
      </c>
      <c r="E434" s="125"/>
      <c r="F434" s="89">
        <v>1</v>
      </c>
    </row>
    <row r="435" spans="1:6" x14ac:dyDescent="0.2">
      <c r="B435" t="s">
        <v>293</v>
      </c>
      <c r="E435" s="125"/>
      <c r="F435" s="89">
        <v>17.299999999999997</v>
      </c>
    </row>
    <row r="436" spans="1:6" x14ac:dyDescent="0.2">
      <c r="A436" t="s">
        <v>307</v>
      </c>
      <c r="E436" s="125">
        <v>1779</v>
      </c>
      <c r="F436" s="89">
        <v>1778.9999999999991</v>
      </c>
    </row>
  </sheetData>
  <mergeCells count="2">
    <mergeCell ref="I6:L6"/>
    <mergeCell ref="A6:F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S16"/>
  <sheetViews>
    <sheetView topLeftCell="N1" workbookViewId="0">
      <selection activeCell="V27" sqref="V27"/>
    </sheetView>
  </sheetViews>
  <sheetFormatPr baseColWidth="10" defaultColWidth="9.1640625" defaultRowHeight="15" x14ac:dyDescent="0.2"/>
  <cols>
    <col min="1" max="19" width="20.6640625" customWidth="1"/>
    <col min="20" max="22" width="9.1640625" customWidth="1"/>
    <col min="23" max="23" width="20.1640625" style="67" customWidth="1"/>
    <col min="24" max="24" width="20.6640625" style="89" customWidth="1"/>
    <col min="25" max="26" width="22.5" style="89" customWidth="1"/>
    <col min="27" max="27" width="17.1640625" style="89" customWidth="1"/>
    <col min="28" max="28" width="9.1640625" style="89" customWidth="1"/>
    <col min="29" max="29" width="20.1640625" style="67" customWidth="1"/>
    <col min="30" max="30" width="20.6640625" style="89" customWidth="1"/>
    <col min="31" max="31" width="22.5" style="89" bestFit="1" customWidth="1"/>
    <col min="32" max="32" width="9.1640625" customWidth="1"/>
    <col min="33" max="33" width="61" bestFit="1" customWidth="1"/>
    <col min="34" max="34" width="11" bestFit="1" customWidth="1"/>
    <col min="35" max="35" width="19.83203125" bestFit="1" customWidth="1"/>
    <col min="36" max="36" width="20.1640625" style="67" bestFit="1" customWidth="1"/>
    <col min="37" max="37" width="32" style="67" customWidth="1"/>
    <col min="38" max="38" width="31" customWidth="1"/>
    <col min="39" max="39" width="52.5" bestFit="1" customWidth="1"/>
    <col min="40" max="40" width="20" bestFit="1" customWidth="1"/>
    <col min="41" max="41" width="7.83203125" bestFit="1" customWidth="1"/>
    <col min="42" max="42" width="8.5" customWidth="1"/>
    <col min="43" max="43" width="8.5" style="89" customWidth="1"/>
    <col min="44" max="44" width="22.5" style="89" bestFit="1" customWidth="1"/>
    <col min="45" max="45" width="8.5" style="89" bestFit="1" customWidth="1"/>
    <col min="46" max="46" width="9.1640625" customWidth="1"/>
  </cols>
  <sheetData>
    <row r="1" spans="1:41" x14ac:dyDescent="0.2">
      <c r="A1" t="s">
        <v>50</v>
      </c>
      <c r="B1" t="s">
        <v>127</v>
      </c>
      <c r="C1" t="s">
        <v>128</v>
      </c>
      <c r="D1" t="s">
        <v>129</v>
      </c>
      <c r="E1" t="s">
        <v>130</v>
      </c>
      <c r="F1" t="s">
        <v>131</v>
      </c>
      <c r="G1" t="s">
        <v>132</v>
      </c>
      <c r="H1" t="s">
        <v>133</v>
      </c>
      <c r="I1" t="s">
        <v>134</v>
      </c>
      <c r="J1" t="s">
        <v>135</v>
      </c>
      <c r="K1" t="s">
        <v>136</v>
      </c>
      <c r="L1" t="s">
        <v>137</v>
      </c>
      <c r="M1" t="s">
        <v>138</v>
      </c>
      <c r="N1" t="s">
        <v>139</v>
      </c>
      <c r="O1" t="s">
        <v>140</v>
      </c>
      <c r="P1" t="s">
        <v>141</v>
      </c>
      <c r="Q1" t="s">
        <v>142</v>
      </c>
      <c r="R1" t="s">
        <v>143</v>
      </c>
      <c r="S1" t="s">
        <v>144</v>
      </c>
      <c r="W1" s="21" t="s">
        <v>77</v>
      </c>
      <c r="X1"/>
      <c r="Y1"/>
      <c r="AA1" s="21" t="s">
        <v>127</v>
      </c>
      <c r="AI1" s="21" t="s">
        <v>77</v>
      </c>
      <c r="AJ1"/>
      <c r="AN1" s="21" t="s">
        <v>77</v>
      </c>
    </row>
    <row r="2" spans="1:41" x14ac:dyDescent="0.2">
      <c r="A2">
        <v>-1</v>
      </c>
      <c r="B2" t="s">
        <v>148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25</v>
      </c>
      <c r="K2">
        <v>0</v>
      </c>
      <c r="L2">
        <v>0</v>
      </c>
      <c r="M2">
        <v>0</v>
      </c>
      <c r="N2">
        <v>0</v>
      </c>
      <c r="O2">
        <v>1779</v>
      </c>
      <c r="P2">
        <v>0</v>
      </c>
      <c r="Q2">
        <v>0</v>
      </c>
      <c r="R2">
        <v>1779</v>
      </c>
      <c r="S2">
        <v>0</v>
      </c>
      <c r="U2" s="21" t="s">
        <v>50</v>
      </c>
      <c r="V2" s="21" t="s">
        <v>127</v>
      </c>
      <c r="W2" t="s">
        <v>48</v>
      </c>
      <c r="X2" s="89" t="s">
        <v>20</v>
      </c>
      <c r="Y2" s="89" t="s">
        <v>22</v>
      </c>
      <c r="AA2" t="s">
        <v>148</v>
      </c>
      <c r="AG2" s="21" t="s">
        <v>50</v>
      </c>
      <c r="AH2" s="21" t="s">
        <v>127</v>
      </c>
      <c r="AI2" s="67" t="s">
        <v>145</v>
      </c>
      <c r="AJ2" t="s">
        <v>146</v>
      </c>
      <c r="AM2" s="21" t="s">
        <v>127</v>
      </c>
      <c r="AN2" s="89" t="s">
        <v>22</v>
      </c>
      <c r="AO2" s="89" t="s">
        <v>147</v>
      </c>
    </row>
    <row r="3" spans="1:41" x14ac:dyDescent="0.2">
      <c r="A3">
        <v>0</v>
      </c>
      <c r="B3" t="s">
        <v>149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651</v>
      </c>
      <c r="K3">
        <v>648</v>
      </c>
      <c r="L3">
        <v>258.20714285714291</v>
      </c>
      <c r="M3">
        <v>351.98500035563239</v>
      </c>
      <c r="N3">
        <v>0.36468969079581992</v>
      </c>
      <c r="O3">
        <v>1779</v>
      </c>
      <c r="P3">
        <v>648</v>
      </c>
      <c r="Q3">
        <v>0</v>
      </c>
      <c r="R3">
        <v>1131</v>
      </c>
      <c r="S3">
        <v>342.90392839361238</v>
      </c>
      <c r="U3" t="s">
        <v>206</v>
      </c>
      <c r="V3" t="s">
        <v>211</v>
      </c>
      <c r="W3" s="125">
        <v>624</v>
      </c>
      <c r="X3" s="89">
        <v>640.39047619047619</v>
      </c>
      <c r="Y3" s="89">
        <v>380.81442847479371</v>
      </c>
      <c r="AA3" t="s">
        <v>149</v>
      </c>
      <c r="AG3" t="s">
        <v>206</v>
      </c>
      <c r="AH3" t="s">
        <v>211</v>
      </c>
      <c r="AI3" s="67">
        <v>1078</v>
      </c>
      <c r="AJ3" s="125">
        <v>701</v>
      </c>
      <c r="AM3" t="s">
        <v>149</v>
      </c>
      <c r="AN3" s="89">
        <v>351.98500035563239</v>
      </c>
      <c r="AO3" s="89">
        <v>342.90392839361238</v>
      </c>
    </row>
    <row r="4" spans="1:41" x14ac:dyDescent="0.2">
      <c r="A4" t="s">
        <v>206</v>
      </c>
      <c r="B4" t="s">
        <v>208</v>
      </c>
      <c r="C4">
        <v>0</v>
      </c>
      <c r="D4">
        <v>0</v>
      </c>
      <c r="E4">
        <v>0</v>
      </c>
      <c r="F4">
        <v>17</v>
      </c>
      <c r="G4">
        <v>2</v>
      </c>
      <c r="H4">
        <v>2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1779</v>
      </c>
      <c r="P4">
        <v>0</v>
      </c>
      <c r="Q4">
        <v>0</v>
      </c>
      <c r="R4">
        <v>1779</v>
      </c>
      <c r="S4">
        <v>0</v>
      </c>
      <c r="V4" t="s">
        <v>278</v>
      </c>
      <c r="W4" s="125">
        <v>278</v>
      </c>
      <c r="X4" s="89">
        <v>286.99047619047622</v>
      </c>
      <c r="Y4" s="89">
        <v>179.47854357828581</v>
      </c>
      <c r="AA4" t="s">
        <v>318</v>
      </c>
      <c r="AH4" t="s">
        <v>220</v>
      </c>
      <c r="AI4" s="67">
        <v>1154</v>
      </c>
      <c r="AJ4" s="125">
        <v>625</v>
      </c>
      <c r="AM4" t="s">
        <v>213</v>
      </c>
      <c r="AN4" s="89">
        <v>280.96219450445591</v>
      </c>
      <c r="AO4" s="89">
        <v>202.61800201413271</v>
      </c>
    </row>
    <row r="5" spans="1:41" x14ac:dyDescent="0.2">
      <c r="A5" t="s">
        <v>206</v>
      </c>
      <c r="B5" t="s">
        <v>209</v>
      </c>
      <c r="C5">
        <v>1</v>
      </c>
      <c r="D5">
        <v>1</v>
      </c>
      <c r="E5">
        <v>1</v>
      </c>
      <c r="F5">
        <v>28</v>
      </c>
      <c r="G5">
        <v>1</v>
      </c>
      <c r="H5">
        <v>1</v>
      </c>
      <c r="I5">
        <v>3.5714285714285712E-2</v>
      </c>
      <c r="J5">
        <v>0</v>
      </c>
      <c r="K5">
        <v>0</v>
      </c>
      <c r="L5">
        <v>0</v>
      </c>
      <c r="M5">
        <v>0</v>
      </c>
      <c r="N5">
        <v>0</v>
      </c>
      <c r="O5">
        <v>1779</v>
      </c>
      <c r="P5">
        <v>0</v>
      </c>
      <c r="Q5">
        <v>0</v>
      </c>
      <c r="R5">
        <v>1779</v>
      </c>
      <c r="S5">
        <v>0</v>
      </c>
      <c r="V5" t="s">
        <v>215</v>
      </c>
      <c r="W5" s="125">
        <v>127</v>
      </c>
      <c r="X5" s="89">
        <v>191.95</v>
      </c>
      <c r="Y5" s="89">
        <v>193.98748801653039</v>
      </c>
      <c r="AA5" t="s">
        <v>319</v>
      </c>
      <c r="AH5" t="s">
        <v>213</v>
      </c>
      <c r="AI5" s="67">
        <v>1262</v>
      </c>
      <c r="AJ5" s="125">
        <v>517</v>
      </c>
      <c r="AM5" t="s">
        <v>220</v>
      </c>
      <c r="AN5" s="89">
        <v>339.60401926449532</v>
      </c>
      <c r="AO5" s="89">
        <v>195.85558106081911</v>
      </c>
    </row>
    <row r="6" spans="1:41" x14ac:dyDescent="0.2">
      <c r="A6" t="s">
        <v>206</v>
      </c>
      <c r="B6" t="s">
        <v>210</v>
      </c>
      <c r="C6">
        <v>0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1779</v>
      </c>
      <c r="P6">
        <v>0</v>
      </c>
      <c r="Q6">
        <v>0</v>
      </c>
      <c r="R6">
        <v>1779</v>
      </c>
      <c r="S6">
        <v>0</v>
      </c>
      <c r="V6" t="s">
        <v>220</v>
      </c>
      <c r="W6" s="125">
        <v>100</v>
      </c>
      <c r="X6" s="89">
        <v>252.10714285714289</v>
      </c>
      <c r="Y6" s="89">
        <v>339.60401926449532</v>
      </c>
      <c r="AA6" t="s">
        <v>320</v>
      </c>
      <c r="AH6" t="s">
        <v>215</v>
      </c>
      <c r="AI6" s="67">
        <v>1422</v>
      </c>
      <c r="AJ6" s="125">
        <v>357</v>
      </c>
      <c r="AM6" t="s">
        <v>211</v>
      </c>
      <c r="AN6" s="89">
        <v>380.81442847479371</v>
      </c>
      <c r="AO6" s="89">
        <v>129.78802385784121</v>
      </c>
    </row>
    <row r="7" spans="1:41" x14ac:dyDescent="0.2">
      <c r="A7" t="s">
        <v>206</v>
      </c>
      <c r="B7" t="s">
        <v>211</v>
      </c>
      <c r="C7">
        <v>14735</v>
      </c>
      <c r="D7">
        <v>5540</v>
      </c>
      <c r="E7">
        <v>5437</v>
      </c>
      <c r="F7">
        <v>4689979</v>
      </c>
      <c r="G7">
        <v>1858591</v>
      </c>
      <c r="H7">
        <v>754667</v>
      </c>
      <c r="I7">
        <v>3.1418051125602061E-3</v>
      </c>
      <c r="J7">
        <v>624</v>
      </c>
      <c r="K7">
        <v>624</v>
      </c>
      <c r="L7">
        <v>640.39047619047619</v>
      </c>
      <c r="M7">
        <v>380.81442847479371</v>
      </c>
      <c r="N7">
        <v>0.39455970007455199</v>
      </c>
      <c r="O7">
        <v>1779</v>
      </c>
      <c r="P7">
        <v>701</v>
      </c>
      <c r="Q7">
        <v>77</v>
      </c>
      <c r="R7">
        <v>1078</v>
      </c>
      <c r="S7">
        <v>129.78802385784121</v>
      </c>
      <c r="V7" t="s">
        <v>213</v>
      </c>
      <c r="W7" s="125">
        <v>2</v>
      </c>
      <c r="X7" s="89">
        <v>128.27380952380949</v>
      </c>
      <c r="Y7" s="89">
        <v>280.96219450445591</v>
      </c>
      <c r="AA7" t="s">
        <v>321</v>
      </c>
      <c r="AH7" t="s">
        <v>278</v>
      </c>
      <c r="AI7" s="67">
        <v>1449</v>
      </c>
      <c r="AJ7" s="125">
        <v>330</v>
      </c>
      <c r="AM7" t="s">
        <v>215</v>
      </c>
      <c r="AN7" s="89">
        <v>193.98748801653039</v>
      </c>
      <c r="AO7" s="89">
        <v>65.968744008265219</v>
      </c>
    </row>
    <row r="8" spans="1:41" x14ac:dyDescent="0.2">
      <c r="A8" t="s">
        <v>206</v>
      </c>
      <c r="B8" t="s">
        <v>213</v>
      </c>
      <c r="C8">
        <v>30696</v>
      </c>
      <c r="D8">
        <v>14974</v>
      </c>
      <c r="E8">
        <v>13332</v>
      </c>
      <c r="F8">
        <v>11405802</v>
      </c>
      <c r="G8">
        <v>4451425</v>
      </c>
      <c r="H8">
        <v>839918</v>
      </c>
      <c r="I8">
        <v>2.6912618683017642E-3</v>
      </c>
      <c r="J8">
        <v>0</v>
      </c>
      <c r="K8">
        <v>2</v>
      </c>
      <c r="L8">
        <v>128.27380952380949</v>
      </c>
      <c r="M8">
        <v>280.96219450445591</v>
      </c>
      <c r="N8">
        <v>0.29110335876704752</v>
      </c>
      <c r="O8">
        <v>1779</v>
      </c>
      <c r="P8">
        <v>517</v>
      </c>
      <c r="Q8">
        <v>515</v>
      </c>
      <c r="R8">
        <v>1262</v>
      </c>
      <c r="S8">
        <v>202.61800201413271</v>
      </c>
      <c r="V8" t="s">
        <v>292</v>
      </c>
      <c r="W8" s="125">
        <v>0</v>
      </c>
      <c r="X8" s="89">
        <v>12.75714285714286</v>
      </c>
      <c r="Y8" s="89">
        <v>32.863778034979582</v>
      </c>
      <c r="AA8" t="s">
        <v>322</v>
      </c>
      <c r="AH8" t="s">
        <v>292</v>
      </c>
      <c r="AI8" s="67">
        <v>1719</v>
      </c>
      <c r="AJ8" s="125">
        <v>60</v>
      </c>
      <c r="AM8" t="s">
        <v>278</v>
      </c>
      <c r="AN8" s="89">
        <v>179.47854357828581</v>
      </c>
      <c r="AO8" s="89">
        <v>53.755966306095189</v>
      </c>
    </row>
    <row r="9" spans="1:41" x14ac:dyDescent="0.2">
      <c r="A9" t="s">
        <v>206</v>
      </c>
      <c r="B9" t="s">
        <v>215</v>
      </c>
      <c r="C9">
        <v>16125</v>
      </c>
      <c r="D9">
        <v>7213</v>
      </c>
      <c r="E9">
        <v>6161</v>
      </c>
      <c r="F9">
        <v>3905837</v>
      </c>
      <c r="G9">
        <v>1586966</v>
      </c>
      <c r="H9">
        <v>327547</v>
      </c>
      <c r="I9">
        <v>4.128436491333356E-3</v>
      </c>
      <c r="J9">
        <v>119</v>
      </c>
      <c r="K9">
        <v>127</v>
      </c>
      <c r="L9">
        <v>191.95</v>
      </c>
      <c r="M9">
        <v>193.98748801653039</v>
      </c>
      <c r="N9">
        <v>0.20098935168125909</v>
      </c>
      <c r="O9">
        <v>1779</v>
      </c>
      <c r="P9">
        <v>357</v>
      </c>
      <c r="Q9">
        <v>230</v>
      </c>
      <c r="R9">
        <v>1422</v>
      </c>
      <c r="S9">
        <v>65.968744008265219</v>
      </c>
      <c r="V9" t="s">
        <v>210</v>
      </c>
      <c r="W9" s="125">
        <v>0</v>
      </c>
      <c r="X9" s="89">
        <v>0</v>
      </c>
      <c r="Y9" s="89">
        <v>0</v>
      </c>
      <c r="AA9" t="s">
        <v>323</v>
      </c>
      <c r="AH9" t="s">
        <v>272</v>
      </c>
      <c r="AI9" s="67">
        <v>1744</v>
      </c>
      <c r="AJ9" s="125">
        <v>35</v>
      </c>
      <c r="AM9" t="s">
        <v>292</v>
      </c>
      <c r="AN9" s="89">
        <v>32.863778034979582</v>
      </c>
      <c r="AO9" s="89">
        <v>22.810460446061221</v>
      </c>
    </row>
    <row r="10" spans="1:41" x14ac:dyDescent="0.2">
      <c r="A10" t="s">
        <v>206</v>
      </c>
      <c r="B10" t="s">
        <v>220</v>
      </c>
      <c r="C10">
        <v>49497</v>
      </c>
      <c r="D10">
        <v>22447</v>
      </c>
      <c r="E10">
        <v>19180</v>
      </c>
      <c r="F10">
        <v>17765480</v>
      </c>
      <c r="G10">
        <v>7393933</v>
      </c>
      <c r="H10">
        <v>1082008</v>
      </c>
      <c r="I10">
        <v>2.786133557888669E-3</v>
      </c>
      <c r="J10">
        <v>85</v>
      </c>
      <c r="K10">
        <v>100</v>
      </c>
      <c r="L10">
        <v>252.10714285714289</v>
      </c>
      <c r="M10">
        <v>339.60401926449532</v>
      </c>
      <c r="N10">
        <v>0.35186182551373779</v>
      </c>
      <c r="O10">
        <v>1779</v>
      </c>
      <c r="P10">
        <v>625</v>
      </c>
      <c r="Q10">
        <v>525</v>
      </c>
      <c r="R10">
        <v>1154</v>
      </c>
      <c r="S10">
        <v>195.85558106081911</v>
      </c>
      <c r="V10" t="s">
        <v>208</v>
      </c>
      <c r="W10" s="125">
        <v>0</v>
      </c>
      <c r="X10" s="89">
        <v>0</v>
      </c>
      <c r="Y10" s="89">
        <v>0</v>
      </c>
      <c r="AA10" t="s">
        <v>324</v>
      </c>
      <c r="AH10" t="s">
        <v>209</v>
      </c>
      <c r="AI10" s="67">
        <v>1779</v>
      </c>
      <c r="AJ10" s="125">
        <v>0</v>
      </c>
      <c r="AM10" t="s">
        <v>272</v>
      </c>
      <c r="AN10" s="89">
        <v>19.30454777082694</v>
      </c>
      <c r="AO10" s="89">
        <v>13.814178647318229</v>
      </c>
    </row>
    <row r="11" spans="1:41" x14ac:dyDescent="0.2">
      <c r="A11" t="s">
        <v>206</v>
      </c>
      <c r="B11" t="s">
        <v>272</v>
      </c>
      <c r="C11">
        <v>3662</v>
      </c>
      <c r="D11">
        <v>1148</v>
      </c>
      <c r="E11">
        <v>1124</v>
      </c>
      <c r="F11">
        <v>1693363</v>
      </c>
      <c r="G11">
        <v>641753</v>
      </c>
      <c r="H11">
        <v>349264</v>
      </c>
      <c r="I11">
        <v>2.1625605378173488E-3</v>
      </c>
      <c r="J11">
        <v>0</v>
      </c>
      <c r="K11">
        <v>0</v>
      </c>
      <c r="L11">
        <v>8.3238095238095227</v>
      </c>
      <c r="M11">
        <v>19.30454777082694</v>
      </c>
      <c r="N11">
        <v>2.0001334006798269E-2</v>
      </c>
      <c r="O11">
        <v>1779</v>
      </c>
      <c r="P11">
        <v>35</v>
      </c>
      <c r="Q11">
        <v>35</v>
      </c>
      <c r="R11">
        <v>1744</v>
      </c>
      <c r="S11">
        <v>13.814178647318229</v>
      </c>
      <c r="V11" t="s">
        <v>305</v>
      </c>
      <c r="W11" s="125">
        <v>0</v>
      </c>
      <c r="X11" s="89">
        <v>0</v>
      </c>
      <c r="Y11" s="89">
        <v>0</v>
      </c>
      <c r="AA11" t="s">
        <v>325</v>
      </c>
      <c r="AH11" t="s">
        <v>210</v>
      </c>
      <c r="AI11" s="67">
        <v>1779</v>
      </c>
      <c r="AJ11" s="125">
        <v>0</v>
      </c>
      <c r="AM11" t="s">
        <v>208</v>
      </c>
      <c r="AN11" s="89">
        <v>0</v>
      </c>
      <c r="AO11" s="89">
        <v>0</v>
      </c>
    </row>
    <row r="12" spans="1:41" x14ac:dyDescent="0.2">
      <c r="A12" t="s">
        <v>206</v>
      </c>
      <c r="B12" t="s">
        <v>278</v>
      </c>
      <c r="C12">
        <v>6837</v>
      </c>
      <c r="D12">
        <v>2631</v>
      </c>
      <c r="E12">
        <v>2604</v>
      </c>
      <c r="F12">
        <v>2533444</v>
      </c>
      <c r="G12">
        <v>970640</v>
      </c>
      <c r="H12">
        <v>468820</v>
      </c>
      <c r="I12">
        <v>2.6986978989865179E-3</v>
      </c>
      <c r="J12">
        <v>275</v>
      </c>
      <c r="K12">
        <v>278</v>
      </c>
      <c r="L12">
        <v>286.99047619047622</v>
      </c>
      <c r="M12">
        <v>179.47854357828581</v>
      </c>
      <c r="N12">
        <v>0.1859567154734347</v>
      </c>
      <c r="O12">
        <v>1779</v>
      </c>
      <c r="P12">
        <v>330</v>
      </c>
      <c r="Q12">
        <v>52</v>
      </c>
      <c r="R12">
        <v>1449</v>
      </c>
      <c r="S12">
        <v>53.755966306095189</v>
      </c>
      <c r="V12" t="s">
        <v>329</v>
      </c>
      <c r="W12" s="125">
        <v>0</v>
      </c>
      <c r="X12" s="89">
        <v>0</v>
      </c>
      <c r="Y12" s="89">
        <v>0</v>
      </c>
      <c r="AA12" t="s">
        <v>326</v>
      </c>
      <c r="AH12" t="s">
        <v>305</v>
      </c>
      <c r="AI12" s="67">
        <v>1779</v>
      </c>
      <c r="AJ12" s="125">
        <v>0</v>
      </c>
      <c r="AM12" t="s">
        <v>306</v>
      </c>
      <c r="AN12" s="89">
        <v>0</v>
      </c>
      <c r="AO12" s="89">
        <v>0</v>
      </c>
    </row>
    <row r="13" spans="1:41" x14ac:dyDescent="0.2">
      <c r="A13" t="s">
        <v>206</v>
      </c>
      <c r="B13" t="s">
        <v>292</v>
      </c>
      <c r="C13">
        <v>1260</v>
      </c>
      <c r="D13">
        <v>741</v>
      </c>
      <c r="E13">
        <v>713</v>
      </c>
      <c r="F13">
        <v>380933</v>
      </c>
      <c r="G13">
        <v>166499</v>
      </c>
      <c r="H13">
        <v>74402</v>
      </c>
      <c r="I13">
        <v>3.3076682776236239E-3</v>
      </c>
      <c r="J13">
        <v>0</v>
      </c>
      <c r="K13">
        <v>0</v>
      </c>
      <c r="L13">
        <v>12.75714285714286</v>
      </c>
      <c r="M13">
        <v>32.863778034979582</v>
      </c>
      <c r="N13">
        <v>3.4049976669033873E-2</v>
      </c>
      <c r="O13">
        <v>1779</v>
      </c>
      <c r="P13">
        <v>60</v>
      </c>
      <c r="Q13">
        <v>60</v>
      </c>
      <c r="R13">
        <v>1719</v>
      </c>
      <c r="S13">
        <v>22.810460446061221</v>
      </c>
      <c r="V13" t="s">
        <v>209</v>
      </c>
      <c r="W13" s="125">
        <v>0</v>
      </c>
      <c r="X13" s="89">
        <v>0</v>
      </c>
      <c r="Y13" s="89">
        <v>0</v>
      </c>
      <c r="AA13" t="s">
        <v>327</v>
      </c>
      <c r="AH13" t="s">
        <v>208</v>
      </c>
      <c r="AI13" s="67">
        <v>1779</v>
      </c>
      <c r="AJ13" s="125">
        <v>0</v>
      </c>
      <c r="AM13" t="s">
        <v>305</v>
      </c>
      <c r="AN13" s="89">
        <v>0</v>
      </c>
      <c r="AO13" s="89">
        <v>0</v>
      </c>
    </row>
    <row r="14" spans="1:41" x14ac:dyDescent="0.2">
      <c r="A14" t="s">
        <v>206</v>
      </c>
      <c r="B14" t="s">
        <v>305</v>
      </c>
      <c r="C14">
        <v>21603</v>
      </c>
      <c r="D14">
        <v>21603</v>
      </c>
      <c r="E14">
        <v>11535</v>
      </c>
      <c r="F14">
        <v>799315</v>
      </c>
      <c r="G14">
        <v>799315</v>
      </c>
      <c r="H14">
        <v>370791</v>
      </c>
      <c r="I14">
        <v>2.7026891776083271E-2</v>
      </c>
      <c r="J14">
        <v>0</v>
      </c>
      <c r="K14">
        <v>0</v>
      </c>
      <c r="L14">
        <v>0</v>
      </c>
      <c r="M14">
        <v>0</v>
      </c>
      <c r="N14">
        <v>0</v>
      </c>
      <c r="O14">
        <v>1779</v>
      </c>
      <c r="P14">
        <v>0</v>
      </c>
      <c r="Q14">
        <v>0</v>
      </c>
      <c r="R14">
        <v>1779</v>
      </c>
      <c r="S14">
        <v>0</v>
      </c>
      <c r="V14" t="s">
        <v>272</v>
      </c>
      <c r="W14" s="125">
        <v>0</v>
      </c>
      <c r="X14" s="89">
        <v>8.3238095238095227</v>
      </c>
      <c r="Y14" s="89">
        <v>19.30454777082694</v>
      </c>
      <c r="AA14" t="s">
        <v>328</v>
      </c>
      <c r="AH14" t="s">
        <v>306</v>
      </c>
      <c r="AI14" s="67">
        <v>1779</v>
      </c>
      <c r="AJ14" s="125">
        <v>0</v>
      </c>
      <c r="AM14" t="s">
        <v>209</v>
      </c>
      <c r="AN14" s="89">
        <v>0</v>
      </c>
      <c r="AO14" s="89">
        <v>0</v>
      </c>
    </row>
    <row r="15" spans="1:41" x14ac:dyDescent="0.2">
      <c r="A15" t="s">
        <v>206</v>
      </c>
      <c r="B15" t="s">
        <v>306</v>
      </c>
      <c r="C15">
        <v>1</v>
      </c>
      <c r="D15">
        <v>1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1779</v>
      </c>
      <c r="P15">
        <v>0</v>
      </c>
      <c r="Q15">
        <v>0</v>
      </c>
      <c r="R15">
        <v>1779</v>
      </c>
      <c r="S15">
        <v>0</v>
      </c>
      <c r="W15"/>
      <c r="X15"/>
      <c r="Y15"/>
      <c r="AA15" t="s">
        <v>306</v>
      </c>
      <c r="AJ15"/>
      <c r="AM15" t="s">
        <v>210</v>
      </c>
      <c r="AN15" s="89">
        <v>0</v>
      </c>
      <c r="AO15" s="89">
        <v>0</v>
      </c>
    </row>
    <row r="16" spans="1:41" x14ac:dyDescent="0.2">
      <c r="W16"/>
      <c r="X16"/>
      <c r="Y16"/>
      <c r="AJ16"/>
      <c r="AM16" t="s">
        <v>148</v>
      </c>
      <c r="AN16" s="89">
        <v>0</v>
      </c>
      <c r="AO16" s="89">
        <v>0</v>
      </c>
    </row>
  </sheetData>
  <pageMargins left="0.7" right="0.7" top="0.75" bottom="0.75" header="0.3" footer="0.3"/>
  <pageSetup paperSize="9" orientation="portrait"/>
  <tableParts count="1"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44"/>
  <sheetViews>
    <sheetView workbookViewId="0">
      <selection activeCell="B1" sqref="A1:Q1"/>
    </sheetView>
  </sheetViews>
  <sheetFormatPr baseColWidth="10" defaultColWidth="8.83203125" defaultRowHeight="15" x14ac:dyDescent="0.2"/>
  <cols>
    <col min="2" max="2" width="13.6640625" customWidth="1"/>
    <col min="3" max="5" width="14.5" customWidth="1"/>
    <col min="6" max="7" width="15.5" customWidth="1"/>
    <col min="8" max="8" width="32.6640625" customWidth="1"/>
    <col min="9" max="9" width="15.5" customWidth="1"/>
    <col min="10" max="10" width="25.1640625" customWidth="1"/>
  </cols>
  <sheetData>
    <row r="1" spans="1:17" ht="30" customHeight="1" x14ac:dyDescent="0.2">
      <c r="A1" s="18" t="s">
        <v>50</v>
      </c>
      <c r="B1" s="18" t="s">
        <v>127</v>
      </c>
      <c r="C1" s="18" t="s">
        <v>61</v>
      </c>
      <c r="D1" s="18" t="s">
        <v>156</v>
      </c>
      <c r="E1" s="18" t="s">
        <v>157</v>
      </c>
      <c r="F1" s="18" t="s">
        <v>158</v>
      </c>
      <c r="G1" s="29" t="s">
        <v>135</v>
      </c>
      <c r="H1" s="29" t="s">
        <v>136</v>
      </c>
      <c r="I1" s="29" t="s">
        <v>137</v>
      </c>
      <c r="J1" s="29" t="s">
        <v>138</v>
      </c>
      <c r="K1" s="29" t="s">
        <v>139</v>
      </c>
      <c r="L1" s="51" t="s">
        <v>159</v>
      </c>
      <c r="M1" s="51" t="s">
        <v>160</v>
      </c>
      <c r="N1" s="51" t="s">
        <v>161</v>
      </c>
      <c r="O1" s="51" t="s">
        <v>162</v>
      </c>
      <c r="P1" s="51" t="s">
        <v>163</v>
      </c>
      <c r="Q1" s="51" t="s">
        <v>164</v>
      </c>
    </row>
    <row r="2" spans="1:17" ht="30" customHeight="1" x14ac:dyDescent="0.2">
      <c r="A2">
        <v>-1</v>
      </c>
      <c r="B2" t="s">
        <v>148</v>
      </c>
      <c r="C2" t="s">
        <v>308</v>
      </c>
      <c r="D2">
        <v>0</v>
      </c>
      <c r="E2">
        <v>0</v>
      </c>
      <c r="F2">
        <v>0</v>
      </c>
      <c r="G2">
        <v>3</v>
      </c>
      <c r="H2">
        <v>0</v>
      </c>
      <c r="I2">
        <v>0</v>
      </c>
      <c r="J2" s="19">
        <v>0</v>
      </c>
      <c r="K2">
        <v>0</v>
      </c>
      <c r="L2" s="38">
        <v>0</v>
      </c>
      <c r="M2" s="38">
        <v>0</v>
      </c>
      <c r="N2" s="38">
        <v>0</v>
      </c>
      <c r="O2" s="38">
        <v>0</v>
      </c>
      <c r="P2" s="38">
        <v>0</v>
      </c>
      <c r="Q2" s="38">
        <v>0</v>
      </c>
    </row>
    <row r="3" spans="1:17" x14ac:dyDescent="0.2">
      <c r="A3">
        <v>-1</v>
      </c>
      <c r="B3" t="s">
        <v>148</v>
      </c>
      <c r="C3" t="s">
        <v>310</v>
      </c>
      <c r="D3">
        <v>0</v>
      </c>
      <c r="E3">
        <v>0</v>
      </c>
      <c r="F3">
        <v>0</v>
      </c>
      <c r="G3">
        <v>5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</row>
    <row r="4" spans="1:17" x14ac:dyDescent="0.2">
      <c r="A4">
        <v>-1</v>
      </c>
      <c r="B4" t="s">
        <v>148</v>
      </c>
      <c r="C4" t="s">
        <v>312</v>
      </c>
      <c r="D4">
        <v>0</v>
      </c>
      <c r="E4">
        <v>0</v>
      </c>
      <c r="F4">
        <v>0</v>
      </c>
      <c r="G4">
        <v>4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">
      <c r="A5">
        <v>-1</v>
      </c>
      <c r="B5" t="s">
        <v>148</v>
      </c>
      <c r="C5" t="s">
        <v>314</v>
      </c>
      <c r="D5">
        <v>0</v>
      </c>
      <c r="E5">
        <v>0</v>
      </c>
      <c r="F5">
        <v>0</v>
      </c>
      <c r="G5">
        <v>12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2">
      <c r="A6">
        <v>-1</v>
      </c>
      <c r="B6" t="s">
        <v>148</v>
      </c>
      <c r="C6" t="s">
        <v>316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2">
      <c r="A7">
        <v>0</v>
      </c>
      <c r="B7" t="s">
        <v>149</v>
      </c>
      <c r="C7" t="s">
        <v>308</v>
      </c>
      <c r="D7">
        <v>27</v>
      </c>
      <c r="E7">
        <v>0</v>
      </c>
      <c r="F7">
        <v>0</v>
      </c>
      <c r="G7">
        <v>27</v>
      </c>
      <c r="H7">
        <v>27</v>
      </c>
      <c r="I7">
        <v>10.9</v>
      </c>
      <c r="J7">
        <v>19.9156970475502</v>
      </c>
      <c r="K7">
        <v>0.2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x14ac:dyDescent="0.2">
      <c r="A8">
        <v>0</v>
      </c>
      <c r="B8" t="s">
        <v>149</v>
      </c>
      <c r="C8" t="s">
        <v>310</v>
      </c>
      <c r="D8">
        <v>145</v>
      </c>
      <c r="E8">
        <v>0</v>
      </c>
      <c r="F8">
        <v>0</v>
      </c>
      <c r="G8">
        <v>166</v>
      </c>
      <c r="H8">
        <v>166</v>
      </c>
      <c r="I8">
        <v>64.48571428571428</v>
      </c>
      <c r="J8">
        <v>75.328008810129575</v>
      </c>
      <c r="K8">
        <v>0.51713395638629278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 x14ac:dyDescent="0.2">
      <c r="A9">
        <v>0</v>
      </c>
      <c r="B9" t="s">
        <v>149</v>
      </c>
      <c r="C9" t="s">
        <v>312</v>
      </c>
      <c r="D9">
        <v>101</v>
      </c>
      <c r="E9">
        <v>0</v>
      </c>
      <c r="F9">
        <v>0</v>
      </c>
      <c r="G9">
        <v>113</v>
      </c>
      <c r="H9">
        <v>113</v>
      </c>
      <c r="I9">
        <v>45.709523809523809</v>
      </c>
      <c r="J9">
        <v>55.659103969382393</v>
      </c>
      <c r="K9">
        <v>0.4379844961240309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</row>
    <row r="10" spans="1:17" x14ac:dyDescent="0.2">
      <c r="A10">
        <v>0</v>
      </c>
      <c r="B10" t="s">
        <v>149</v>
      </c>
      <c r="C10" t="s">
        <v>314</v>
      </c>
      <c r="D10">
        <v>221</v>
      </c>
      <c r="E10">
        <v>0</v>
      </c>
      <c r="F10">
        <v>0</v>
      </c>
      <c r="G10">
        <v>303</v>
      </c>
      <c r="H10">
        <v>303</v>
      </c>
      <c r="I10">
        <v>120.0952380952381</v>
      </c>
      <c r="J10">
        <v>152.88379071750219</v>
      </c>
      <c r="K10">
        <v>0.42736248236953439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</row>
    <row r="11" spans="1:17" x14ac:dyDescent="0.2">
      <c r="A11">
        <v>0</v>
      </c>
      <c r="B11" t="s">
        <v>149</v>
      </c>
      <c r="C11" t="s">
        <v>316</v>
      </c>
      <c r="D11">
        <v>29</v>
      </c>
      <c r="E11">
        <v>0</v>
      </c>
      <c r="F11">
        <v>0</v>
      </c>
      <c r="G11">
        <v>42</v>
      </c>
      <c r="H11">
        <v>39</v>
      </c>
      <c r="I11">
        <v>17.016666666666669</v>
      </c>
      <c r="J11">
        <v>31.442510634417399</v>
      </c>
      <c r="K11">
        <v>0.1112712697436409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</row>
    <row r="12" spans="1:17" x14ac:dyDescent="0.2">
      <c r="A12" t="s">
        <v>206</v>
      </c>
      <c r="B12" t="s">
        <v>112</v>
      </c>
      <c r="C12" t="s">
        <v>308</v>
      </c>
      <c r="D12">
        <v>62</v>
      </c>
      <c r="E12">
        <v>5540</v>
      </c>
      <c r="F12">
        <v>1858591</v>
      </c>
      <c r="G12">
        <v>59</v>
      </c>
      <c r="H12">
        <v>59</v>
      </c>
      <c r="I12">
        <v>59.866666666666667</v>
      </c>
      <c r="J12">
        <v>45.73158024474872</v>
      </c>
      <c r="K12">
        <v>0.45925161580396789</v>
      </c>
      <c r="L12">
        <v>1.064981949458484E-2</v>
      </c>
      <c r="M12">
        <v>3.1744477402505453E-5</v>
      </c>
      <c r="N12">
        <v>1.080625752105896E-2</v>
      </c>
      <c r="O12">
        <v>3.2210780460395358E-5</v>
      </c>
      <c r="P12">
        <v>8.2547978781134877E-3</v>
      </c>
      <c r="Q12">
        <v>2.4605510434920171E-5</v>
      </c>
    </row>
    <row r="13" spans="1:17" x14ac:dyDescent="0.2">
      <c r="A13" t="s">
        <v>206</v>
      </c>
      <c r="B13" t="s">
        <v>112</v>
      </c>
      <c r="C13" t="s">
        <v>310</v>
      </c>
      <c r="D13">
        <v>90</v>
      </c>
      <c r="E13">
        <v>5540</v>
      </c>
      <c r="F13">
        <v>1858591</v>
      </c>
      <c r="G13">
        <v>78</v>
      </c>
      <c r="H13">
        <v>78</v>
      </c>
      <c r="I13">
        <v>81.435714285714283</v>
      </c>
      <c r="J13">
        <v>43.510244660650947</v>
      </c>
      <c r="K13">
        <v>0.29870197447290381</v>
      </c>
      <c r="L13">
        <v>1.4079422382671481E-2</v>
      </c>
      <c r="M13">
        <v>4.1967275210091952E-5</v>
      </c>
      <c r="N13">
        <v>1.4699587416193909E-2</v>
      </c>
      <c r="O13">
        <v>4.3815833761012657E-5</v>
      </c>
      <c r="P13">
        <v>7.8538347762907856E-3</v>
      </c>
      <c r="Q13">
        <v>2.3410338617076569E-5</v>
      </c>
    </row>
    <row r="14" spans="1:17" x14ac:dyDescent="0.2">
      <c r="A14" t="s">
        <v>206</v>
      </c>
      <c r="B14" t="s">
        <v>112</v>
      </c>
      <c r="C14" t="s">
        <v>312</v>
      </c>
      <c r="D14">
        <v>80</v>
      </c>
      <c r="E14">
        <v>5540</v>
      </c>
      <c r="F14">
        <v>1858591</v>
      </c>
      <c r="G14">
        <v>70</v>
      </c>
      <c r="H14">
        <v>70</v>
      </c>
      <c r="I14">
        <v>73.509523809523813</v>
      </c>
      <c r="J14">
        <v>40.684441224756902</v>
      </c>
      <c r="K14">
        <v>0.32014806597883921</v>
      </c>
      <c r="L14">
        <v>1.263537906137184E-2</v>
      </c>
      <c r="M14">
        <v>3.7662939291108163E-5</v>
      </c>
      <c r="N14">
        <v>1.326886711363246E-2</v>
      </c>
      <c r="O14">
        <v>3.9551210465090927E-5</v>
      </c>
      <c r="P14">
        <v>7.3437619539272391E-3</v>
      </c>
      <c r="Q14">
        <v>2.188993771343825E-5</v>
      </c>
    </row>
    <row r="15" spans="1:17" x14ac:dyDescent="0.2">
      <c r="A15" t="s">
        <v>206</v>
      </c>
      <c r="B15" t="s">
        <v>112</v>
      </c>
      <c r="C15" t="s">
        <v>314</v>
      </c>
      <c r="D15">
        <v>229</v>
      </c>
      <c r="E15">
        <v>5540</v>
      </c>
      <c r="F15">
        <v>1858591</v>
      </c>
      <c r="G15">
        <v>209</v>
      </c>
      <c r="H15">
        <v>209</v>
      </c>
      <c r="I15">
        <v>216.4785714285714</v>
      </c>
      <c r="J15">
        <v>121.7621781579454</v>
      </c>
      <c r="K15">
        <v>0.34036693145877028</v>
      </c>
      <c r="L15">
        <v>3.772563176895307E-2</v>
      </c>
      <c r="M15">
        <v>1.124507758834515E-4</v>
      </c>
      <c r="N15">
        <v>3.9075554409489427E-2</v>
      </c>
      <c r="O15">
        <v>1.164745613362872E-4</v>
      </c>
      <c r="P15">
        <v>2.197873251948473E-2</v>
      </c>
      <c r="Q15">
        <v>6.5513164627368481E-5</v>
      </c>
    </row>
    <row r="16" spans="1:17" x14ac:dyDescent="0.2">
      <c r="A16" t="s">
        <v>206</v>
      </c>
      <c r="B16" t="s">
        <v>112</v>
      </c>
      <c r="C16" t="s">
        <v>316</v>
      </c>
      <c r="D16">
        <v>211</v>
      </c>
      <c r="E16">
        <v>5540</v>
      </c>
      <c r="F16">
        <v>1858591</v>
      </c>
      <c r="G16">
        <v>208</v>
      </c>
      <c r="H16">
        <v>208</v>
      </c>
      <c r="I16">
        <v>209.1</v>
      </c>
      <c r="J16">
        <v>173.44568151888461</v>
      </c>
      <c r="K16">
        <v>0.61380344077969151</v>
      </c>
      <c r="L16">
        <v>3.7545126353790613E-2</v>
      </c>
      <c r="M16">
        <v>1.119127338935785E-4</v>
      </c>
      <c r="N16">
        <v>3.7743682310469311E-2</v>
      </c>
      <c r="O16">
        <v>1.125045800824388E-4</v>
      </c>
      <c r="P16">
        <v>3.1307884750701197E-2</v>
      </c>
      <c r="Q16">
        <v>9.3321059619294741E-5</v>
      </c>
    </row>
    <row r="17" spans="1:17" x14ac:dyDescent="0.2">
      <c r="A17" t="s">
        <v>206</v>
      </c>
      <c r="B17" t="s">
        <v>116</v>
      </c>
      <c r="C17" t="s">
        <v>308</v>
      </c>
      <c r="D17">
        <v>14</v>
      </c>
      <c r="E17">
        <v>14974</v>
      </c>
      <c r="F17">
        <v>4451425</v>
      </c>
      <c r="G17">
        <v>0</v>
      </c>
      <c r="H17">
        <v>0</v>
      </c>
      <c r="I17">
        <v>4.8999999999999986</v>
      </c>
      <c r="J17">
        <v>10.00182910342942</v>
      </c>
      <c r="K17">
        <v>0.1004416674902144</v>
      </c>
      <c r="L17">
        <v>0</v>
      </c>
      <c r="M17">
        <v>0</v>
      </c>
      <c r="N17">
        <v>3.2723387204487768E-4</v>
      </c>
      <c r="O17">
        <v>1.1007711013888811E-6</v>
      </c>
      <c r="P17">
        <v>6.6794638062170526E-4</v>
      </c>
      <c r="Q17">
        <v>2.2468825383847681E-6</v>
      </c>
    </row>
    <row r="18" spans="1:17" x14ac:dyDescent="0.2">
      <c r="A18" t="s">
        <v>206</v>
      </c>
      <c r="B18" t="s">
        <v>116</v>
      </c>
      <c r="C18" t="s">
        <v>310</v>
      </c>
      <c r="D18">
        <v>81</v>
      </c>
      <c r="E18">
        <v>14974</v>
      </c>
      <c r="F18">
        <v>4451425</v>
      </c>
      <c r="G18">
        <v>0</v>
      </c>
      <c r="H18">
        <v>1</v>
      </c>
      <c r="I18">
        <v>30.48571428571428</v>
      </c>
      <c r="J18">
        <v>58.874340400579037</v>
      </c>
      <c r="K18">
        <v>0.40417795534362583</v>
      </c>
      <c r="L18">
        <v>6.6782422866301584E-5</v>
      </c>
      <c r="M18">
        <v>2.2464716354875119E-7</v>
      </c>
      <c r="N18">
        <v>2.035909862809823E-3</v>
      </c>
      <c r="O18">
        <v>6.8485292430433588E-6</v>
      </c>
      <c r="P18">
        <v>3.9317710966060527E-3</v>
      </c>
      <c r="Q18">
        <v>1.3225953576793729E-5</v>
      </c>
    </row>
    <row r="19" spans="1:17" x14ac:dyDescent="0.2">
      <c r="A19" t="s">
        <v>206</v>
      </c>
      <c r="B19" t="s">
        <v>116</v>
      </c>
      <c r="C19" t="s">
        <v>312</v>
      </c>
      <c r="D19">
        <v>62</v>
      </c>
      <c r="E19">
        <v>14974</v>
      </c>
      <c r="F19">
        <v>4451425</v>
      </c>
      <c r="G19">
        <v>0</v>
      </c>
      <c r="H19">
        <v>0</v>
      </c>
      <c r="I19">
        <v>25.49285714285714</v>
      </c>
      <c r="J19">
        <v>47.455002573055047</v>
      </c>
      <c r="K19">
        <v>0.37342597900888808</v>
      </c>
      <c r="L19">
        <v>0</v>
      </c>
      <c r="M19">
        <v>0</v>
      </c>
      <c r="N19">
        <v>1.7024747657845029E-3</v>
      </c>
      <c r="O19">
        <v>5.7268980478963798E-6</v>
      </c>
      <c r="P19">
        <v>3.1691600489551931E-3</v>
      </c>
      <c r="Q19">
        <v>1.066063172423551E-5</v>
      </c>
    </row>
    <row r="20" spans="1:17" x14ac:dyDescent="0.2">
      <c r="A20" t="s">
        <v>206</v>
      </c>
      <c r="B20" t="s">
        <v>116</v>
      </c>
      <c r="C20" t="s">
        <v>314</v>
      </c>
      <c r="D20">
        <v>127</v>
      </c>
      <c r="E20">
        <v>14974</v>
      </c>
      <c r="F20">
        <v>4451425</v>
      </c>
      <c r="G20">
        <v>0</v>
      </c>
      <c r="H20">
        <v>1</v>
      </c>
      <c r="I20">
        <v>59.045238095238091</v>
      </c>
      <c r="J20">
        <v>121.05843145438131</v>
      </c>
      <c r="K20">
        <v>0.33839971873606722</v>
      </c>
      <c r="L20">
        <v>6.6782422866301584E-5</v>
      </c>
      <c r="M20">
        <v>2.2464716354875119E-7</v>
      </c>
      <c r="N20">
        <v>3.9431840587176503E-3</v>
      </c>
      <c r="O20">
        <v>1.3264345259155909E-5</v>
      </c>
      <c r="P20">
        <v>8.084575360917676E-3</v>
      </c>
      <c r="Q20">
        <v>2.719543324988769E-5</v>
      </c>
    </row>
    <row r="21" spans="1:17" x14ac:dyDescent="0.2">
      <c r="A21" t="s">
        <v>206</v>
      </c>
      <c r="B21" t="s">
        <v>116</v>
      </c>
      <c r="C21" t="s">
        <v>316</v>
      </c>
      <c r="D21">
        <v>16</v>
      </c>
      <c r="E21">
        <v>14974</v>
      </c>
      <c r="F21">
        <v>4451425</v>
      </c>
      <c r="G21">
        <v>0</v>
      </c>
      <c r="H21">
        <v>0</v>
      </c>
      <c r="I21">
        <v>8.35</v>
      </c>
      <c r="J21">
        <v>25.673261740785971</v>
      </c>
      <c r="K21">
        <v>9.085459063918111E-2</v>
      </c>
      <c r="L21">
        <v>0</v>
      </c>
      <c r="M21">
        <v>0</v>
      </c>
      <c r="N21">
        <v>5.5763323093361824E-4</v>
      </c>
      <c r="O21">
        <v>1.875803815632073E-6</v>
      </c>
      <c r="P21">
        <v>1.714522621930411E-3</v>
      </c>
      <c r="Q21">
        <v>5.7674254291122453E-6</v>
      </c>
    </row>
    <row r="22" spans="1:17" x14ac:dyDescent="0.2">
      <c r="A22" t="s">
        <v>206</v>
      </c>
      <c r="B22" t="s">
        <v>115</v>
      </c>
      <c r="C22" t="s">
        <v>308</v>
      </c>
      <c r="D22">
        <v>14</v>
      </c>
      <c r="E22">
        <v>7213</v>
      </c>
      <c r="F22">
        <v>1586966</v>
      </c>
      <c r="G22">
        <v>6</v>
      </c>
      <c r="H22">
        <v>6</v>
      </c>
      <c r="I22">
        <v>9.9</v>
      </c>
      <c r="J22">
        <v>11.80189454669641</v>
      </c>
      <c r="K22">
        <v>0.1185185185185185</v>
      </c>
      <c r="L22">
        <v>8.3183141549979201E-4</v>
      </c>
      <c r="M22">
        <v>3.7807993365957428E-6</v>
      </c>
      <c r="N22">
        <v>1.372521835574657E-3</v>
      </c>
      <c r="O22">
        <v>6.2383189053829761E-6</v>
      </c>
      <c r="P22">
        <v>1.6361977743929591E-3</v>
      </c>
      <c r="Q22">
        <v>7.4367658454537854E-6</v>
      </c>
    </row>
    <row r="23" spans="1:17" x14ac:dyDescent="0.2">
      <c r="A23" t="s">
        <v>206</v>
      </c>
      <c r="B23" t="s">
        <v>115</v>
      </c>
      <c r="C23" t="s">
        <v>310</v>
      </c>
      <c r="D23">
        <v>79</v>
      </c>
      <c r="E23">
        <v>7213</v>
      </c>
      <c r="F23">
        <v>1586966</v>
      </c>
      <c r="G23">
        <v>32</v>
      </c>
      <c r="H23">
        <v>34</v>
      </c>
      <c r="I23">
        <v>51.633333333333333</v>
      </c>
      <c r="J23">
        <v>43.163196336591277</v>
      </c>
      <c r="K23">
        <v>0.29631945466767989</v>
      </c>
      <c r="L23">
        <v>4.7137113544988224E-3</v>
      </c>
      <c r="M23">
        <v>2.142452957404254E-5</v>
      </c>
      <c r="N23">
        <v>7.1583714589398767E-3</v>
      </c>
      <c r="O23">
        <v>3.2535878735482253E-5</v>
      </c>
      <c r="P23">
        <v>5.9840837843603599E-3</v>
      </c>
      <c r="Q23">
        <v>2.7198564012456022E-5</v>
      </c>
    </row>
    <row r="24" spans="1:17" x14ac:dyDescent="0.2">
      <c r="A24" t="s">
        <v>206</v>
      </c>
      <c r="B24" t="s">
        <v>115</v>
      </c>
      <c r="C24" t="s">
        <v>312</v>
      </c>
      <c r="D24">
        <v>49</v>
      </c>
      <c r="E24">
        <v>7213</v>
      </c>
      <c r="F24">
        <v>1586966</v>
      </c>
      <c r="G24">
        <v>22</v>
      </c>
      <c r="H24">
        <v>24</v>
      </c>
      <c r="I24">
        <v>32.766666666666673</v>
      </c>
      <c r="J24">
        <v>31.693212737628279</v>
      </c>
      <c r="K24">
        <v>0.24939560326155699</v>
      </c>
      <c r="L24">
        <v>3.3273256619991681E-3</v>
      </c>
      <c r="M24">
        <v>1.512319734638297E-5</v>
      </c>
      <c r="N24">
        <v>4.5427237857571974E-3</v>
      </c>
      <c r="O24">
        <v>2.064736526596453E-5</v>
      </c>
      <c r="P24">
        <v>4.3939016688795624E-3</v>
      </c>
      <c r="Q24">
        <v>1.997094628216879E-5</v>
      </c>
    </row>
    <row r="25" spans="1:17" x14ac:dyDescent="0.2">
      <c r="A25" t="s">
        <v>206</v>
      </c>
      <c r="B25" t="s">
        <v>115</v>
      </c>
      <c r="C25" t="s">
        <v>314</v>
      </c>
      <c r="D25">
        <v>115</v>
      </c>
      <c r="E25">
        <v>7213</v>
      </c>
      <c r="F25">
        <v>1586966</v>
      </c>
      <c r="G25">
        <v>57</v>
      </c>
      <c r="H25">
        <v>61</v>
      </c>
      <c r="I25">
        <v>93.3</v>
      </c>
      <c r="J25">
        <v>87.208890389402896</v>
      </c>
      <c r="K25">
        <v>0.24377867468222841</v>
      </c>
      <c r="L25">
        <v>8.4569527242478858E-3</v>
      </c>
      <c r="M25">
        <v>3.8438126588723391E-5</v>
      </c>
      <c r="N25">
        <v>1.293497851102177E-2</v>
      </c>
      <c r="O25">
        <v>5.8791429684063802E-5</v>
      </c>
      <c r="P25">
        <v>1.2090515789463871E-2</v>
      </c>
      <c r="Q25">
        <v>5.4953219154917562E-5</v>
      </c>
    </row>
    <row r="26" spans="1:17" x14ac:dyDescent="0.2">
      <c r="A26" t="s">
        <v>206</v>
      </c>
      <c r="B26" t="s">
        <v>115</v>
      </c>
      <c r="C26" t="s">
        <v>316</v>
      </c>
      <c r="D26">
        <v>8</v>
      </c>
      <c r="E26">
        <v>7213</v>
      </c>
      <c r="F26">
        <v>1586966</v>
      </c>
      <c r="G26">
        <v>2</v>
      </c>
      <c r="H26">
        <v>2</v>
      </c>
      <c r="I26">
        <v>4.3499999999999996</v>
      </c>
      <c r="J26">
        <v>7.1072505392990557</v>
      </c>
      <c r="K26">
        <v>2.5151706270819418E-2</v>
      </c>
      <c r="L26">
        <v>2.7727713849993069E-4</v>
      </c>
      <c r="M26">
        <v>1.260266445531914E-6</v>
      </c>
      <c r="N26">
        <v>6.0307777623734918E-4</v>
      </c>
      <c r="O26">
        <v>2.7410795190319131E-6</v>
      </c>
      <c r="P26">
        <v>9.8533904606946574E-4</v>
      </c>
      <c r="Q26">
        <v>4.4785146873336014E-6</v>
      </c>
    </row>
    <row r="27" spans="1:17" x14ac:dyDescent="0.2">
      <c r="A27" t="s">
        <v>206</v>
      </c>
      <c r="B27" t="s">
        <v>114</v>
      </c>
      <c r="C27" t="s">
        <v>308</v>
      </c>
      <c r="D27">
        <v>21</v>
      </c>
      <c r="E27">
        <v>22447</v>
      </c>
      <c r="F27">
        <v>7393933</v>
      </c>
      <c r="G27">
        <v>4</v>
      </c>
      <c r="H27">
        <v>7</v>
      </c>
      <c r="I27">
        <v>12.56666666666667</v>
      </c>
      <c r="J27">
        <v>18.811240001304171</v>
      </c>
      <c r="K27">
        <v>0.18890867797788791</v>
      </c>
      <c r="L27">
        <v>3.11845680937319E-4</v>
      </c>
      <c r="M27">
        <v>9.4672213015725187E-7</v>
      </c>
      <c r="N27">
        <v>5.5983724625413935E-4</v>
      </c>
      <c r="O27">
        <v>1.6995916336632569E-6</v>
      </c>
      <c r="P27">
        <v>8.380291353545763E-4</v>
      </c>
      <c r="Q27">
        <v>2.5441453149905701E-6</v>
      </c>
    </row>
    <row r="28" spans="1:17" x14ac:dyDescent="0.2">
      <c r="A28" t="s">
        <v>206</v>
      </c>
      <c r="B28" t="s">
        <v>114</v>
      </c>
      <c r="C28" t="s">
        <v>310</v>
      </c>
      <c r="D28">
        <v>127</v>
      </c>
      <c r="E28">
        <v>22447</v>
      </c>
      <c r="F28">
        <v>7393933</v>
      </c>
      <c r="G28">
        <v>18</v>
      </c>
      <c r="H28">
        <v>20</v>
      </c>
      <c r="I28">
        <v>62.902380952380952</v>
      </c>
      <c r="J28">
        <v>71.503887435635349</v>
      </c>
      <c r="K28">
        <v>0.49088099885653452</v>
      </c>
      <c r="L28">
        <v>8.9098765982091144E-4</v>
      </c>
      <c r="M28">
        <v>2.704920371877862E-6</v>
      </c>
      <c r="N28">
        <v>2.802262260096269E-3</v>
      </c>
      <c r="O28">
        <v>8.5072965838858633E-6</v>
      </c>
      <c r="P28">
        <v>3.1854540667187311E-3</v>
      </c>
      <c r="Q28">
        <v>9.6706160896555802E-6</v>
      </c>
    </row>
    <row r="29" spans="1:17" x14ac:dyDescent="0.2">
      <c r="A29" t="s">
        <v>206</v>
      </c>
      <c r="B29" t="s">
        <v>114</v>
      </c>
      <c r="C29" t="s">
        <v>312</v>
      </c>
      <c r="D29">
        <v>87</v>
      </c>
      <c r="E29">
        <v>22447</v>
      </c>
      <c r="F29">
        <v>7393933</v>
      </c>
      <c r="G29">
        <v>19</v>
      </c>
      <c r="H29">
        <v>20</v>
      </c>
      <c r="I29">
        <v>43.576190476190483</v>
      </c>
      <c r="J29">
        <v>54.396028610916922</v>
      </c>
      <c r="K29">
        <v>0.42804528789048668</v>
      </c>
      <c r="L29">
        <v>8.9098765982091144E-4</v>
      </c>
      <c r="M29">
        <v>2.704920371877862E-6</v>
      </c>
      <c r="N29">
        <v>1.9412923988145619E-3</v>
      </c>
      <c r="O29">
        <v>5.8935062673938859E-6</v>
      </c>
      <c r="P29">
        <v>2.4233095117796111E-3</v>
      </c>
      <c r="Q29">
        <v>7.3568462969460128E-6</v>
      </c>
    </row>
    <row r="30" spans="1:17" x14ac:dyDescent="0.2">
      <c r="A30" t="s">
        <v>206</v>
      </c>
      <c r="B30" t="s">
        <v>114</v>
      </c>
      <c r="C30" t="s">
        <v>314</v>
      </c>
      <c r="D30">
        <v>192</v>
      </c>
      <c r="E30">
        <v>22447</v>
      </c>
      <c r="F30">
        <v>7393933</v>
      </c>
      <c r="G30">
        <v>39</v>
      </c>
      <c r="H30">
        <v>45</v>
      </c>
      <c r="I30">
        <v>115.5452380952381</v>
      </c>
      <c r="J30">
        <v>145.86682194827509</v>
      </c>
      <c r="K30">
        <v>0.40774765480768033</v>
      </c>
      <c r="L30">
        <v>2.004722234597051E-3</v>
      </c>
      <c r="M30">
        <v>6.0860708367251904E-6</v>
      </c>
      <c r="N30">
        <v>5.1474690646963108E-3</v>
      </c>
      <c r="O30">
        <v>1.5627033419864381E-5</v>
      </c>
      <c r="P30">
        <v>6.4982769166603586E-3</v>
      </c>
      <c r="Q30">
        <v>1.972790691344851E-5</v>
      </c>
    </row>
    <row r="31" spans="1:17" x14ac:dyDescent="0.2">
      <c r="A31" t="s">
        <v>206</v>
      </c>
      <c r="B31" t="s">
        <v>114</v>
      </c>
      <c r="C31" t="s">
        <v>316</v>
      </c>
      <c r="D31">
        <v>26</v>
      </c>
      <c r="E31">
        <v>22447</v>
      </c>
      <c r="F31">
        <v>7393933</v>
      </c>
      <c r="G31">
        <v>5</v>
      </c>
      <c r="H31">
        <v>8</v>
      </c>
      <c r="I31">
        <v>17.516666666666669</v>
      </c>
      <c r="J31">
        <v>32.758537504839957</v>
      </c>
      <c r="K31">
        <v>0.1159285308189819</v>
      </c>
      <c r="L31">
        <v>3.5639506392836457E-4</v>
      </c>
      <c r="M31">
        <v>1.0819681487511451E-6</v>
      </c>
      <c r="N31">
        <v>7.803566920598149E-4</v>
      </c>
      <c r="O31">
        <v>2.369059425703028E-6</v>
      </c>
      <c r="P31">
        <v>1.4593726335296461E-3</v>
      </c>
      <c r="Q31">
        <v>4.4304617724883306E-6</v>
      </c>
    </row>
    <row r="32" spans="1:17" x14ac:dyDescent="0.2">
      <c r="A32" t="s">
        <v>206</v>
      </c>
      <c r="B32" t="s">
        <v>117</v>
      </c>
      <c r="C32" t="s">
        <v>308</v>
      </c>
      <c r="D32">
        <v>1</v>
      </c>
      <c r="E32">
        <v>1148</v>
      </c>
      <c r="F32">
        <v>641753</v>
      </c>
      <c r="G32">
        <v>0</v>
      </c>
      <c r="H32">
        <v>0</v>
      </c>
      <c r="I32">
        <v>0.33333333333333331</v>
      </c>
      <c r="J32">
        <v>0.73761840916853816</v>
      </c>
      <c r="K32">
        <v>7.4074074074075291E-3</v>
      </c>
      <c r="L32">
        <v>0</v>
      </c>
      <c r="M32">
        <v>0</v>
      </c>
      <c r="N32">
        <v>2.9036004645760738E-4</v>
      </c>
      <c r="O32">
        <v>5.1941063514051873E-7</v>
      </c>
      <c r="P32">
        <v>6.4252474666248965E-4</v>
      </c>
      <c r="Q32">
        <v>1.149380539192708E-6</v>
      </c>
    </row>
    <row r="33" spans="1:17" x14ac:dyDescent="0.2">
      <c r="A33" t="s">
        <v>206</v>
      </c>
      <c r="B33" t="s">
        <v>117</v>
      </c>
      <c r="C33" t="s">
        <v>310</v>
      </c>
      <c r="D33">
        <v>7</v>
      </c>
      <c r="E33">
        <v>1148</v>
      </c>
      <c r="F33">
        <v>641753</v>
      </c>
      <c r="G33">
        <v>0</v>
      </c>
      <c r="H33">
        <v>0</v>
      </c>
      <c r="I33">
        <v>1.9023809523809521</v>
      </c>
      <c r="J33">
        <v>4.7700580243223616</v>
      </c>
      <c r="K33">
        <v>3.274690274274572E-2</v>
      </c>
      <c r="L33">
        <v>0</v>
      </c>
      <c r="M33">
        <v>0</v>
      </c>
      <c r="N33">
        <v>1.657126265140202E-3</v>
      </c>
      <c r="O33">
        <v>2.964350696266246E-6</v>
      </c>
      <c r="P33">
        <v>4.1551028086431723E-3</v>
      </c>
      <c r="Q33">
        <v>7.432856604211218E-6</v>
      </c>
    </row>
    <row r="34" spans="1:17" x14ac:dyDescent="0.2">
      <c r="A34" t="s">
        <v>206</v>
      </c>
      <c r="B34" t="s">
        <v>117</v>
      </c>
      <c r="C34" t="s">
        <v>312</v>
      </c>
      <c r="D34">
        <v>6</v>
      </c>
      <c r="E34">
        <v>1148</v>
      </c>
      <c r="F34">
        <v>641753</v>
      </c>
      <c r="G34">
        <v>0</v>
      </c>
      <c r="H34">
        <v>0</v>
      </c>
      <c r="I34">
        <v>1.926190476190476</v>
      </c>
      <c r="J34">
        <v>2.935442548380883</v>
      </c>
      <c r="K34">
        <v>2.3099156000802371E-2</v>
      </c>
      <c r="L34">
        <v>0</v>
      </c>
      <c r="M34">
        <v>0</v>
      </c>
      <c r="N34">
        <v>1.6778662684586031E-3</v>
      </c>
      <c r="O34">
        <v>3.0014514559191402E-6</v>
      </c>
      <c r="P34">
        <v>2.557005704164532E-3</v>
      </c>
      <c r="Q34">
        <v>4.5741002354190518E-6</v>
      </c>
    </row>
    <row r="35" spans="1:17" x14ac:dyDescent="0.2">
      <c r="A35" t="s">
        <v>206</v>
      </c>
      <c r="B35" t="s">
        <v>117</v>
      </c>
      <c r="C35" t="s">
        <v>314</v>
      </c>
      <c r="D35">
        <v>12</v>
      </c>
      <c r="E35">
        <v>1148</v>
      </c>
      <c r="F35">
        <v>641753</v>
      </c>
      <c r="G35">
        <v>0</v>
      </c>
      <c r="H35">
        <v>0</v>
      </c>
      <c r="I35">
        <v>4.1619047619047613</v>
      </c>
      <c r="J35">
        <v>8.9351533479900134</v>
      </c>
      <c r="K35">
        <v>2.4976809491892848E-2</v>
      </c>
      <c r="L35">
        <v>0</v>
      </c>
      <c r="M35">
        <v>0</v>
      </c>
      <c r="N35">
        <v>3.6253525800564118E-3</v>
      </c>
      <c r="O35">
        <v>6.4852127873259036E-6</v>
      </c>
      <c r="P35">
        <v>7.7832346236846803E-3</v>
      </c>
      <c r="Q35">
        <v>1.3923041026672281E-5</v>
      </c>
    </row>
    <row r="36" spans="1:17" x14ac:dyDescent="0.2">
      <c r="A36" t="s">
        <v>206</v>
      </c>
      <c r="B36" t="s">
        <v>113</v>
      </c>
      <c r="C36" t="s">
        <v>308</v>
      </c>
      <c r="D36">
        <v>38</v>
      </c>
      <c r="E36">
        <v>2631</v>
      </c>
      <c r="F36">
        <v>970640</v>
      </c>
      <c r="G36">
        <v>36</v>
      </c>
      <c r="H36">
        <v>36</v>
      </c>
      <c r="I36">
        <v>36.533333333333331</v>
      </c>
      <c r="J36">
        <v>28.000140647102551</v>
      </c>
      <c r="K36">
        <v>0.2811866497090223</v>
      </c>
      <c r="L36">
        <v>1.3683010262257701E-2</v>
      </c>
      <c r="M36">
        <v>3.7088931014588308E-5</v>
      </c>
      <c r="N36">
        <v>1.388572152540225E-2</v>
      </c>
      <c r="O36">
        <v>3.7638396659248878E-5</v>
      </c>
      <c r="P36">
        <v>1.064239477274897E-2</v>
      </c>
      <c r="Q36">
        <v>2.8847091246087682E-5</v>
      </c>
    </row>
    <row r="37" spans="1:17" x14ac:dyDescent="0.2">
      <c r="A37" t="s">
        <v>206</v>
      </c>
      <c r="B37" t="s">
        <v>113</v>
      </c>
      <c r="C37" t="s">
        <v>310</v>
      </c>
      <c r="D37">
        <v>30</v>
      </c>
      <c r="E37">
        <v>2631</v>
      </c>
      <c r="F37">
        <v>970640</v>
      </c>
      <c r="G37">
        <v>22</v>
      </c>
      <c r="H37">
        <v>22</v>
      </c>
      <c r="I37">
        <v>24.402380952380948</v>
      </c>
      <c r="J37">
        <v>15.78184104260202</v>
      </c>
      <c r="K37">
        <v>0.1083438421688757</v>
      </c>
      <c r="L37">
        <v>8.3618396047130377E-3</v>
      </c>
      <c r="M37">
        <v>2.2665457842248411E-5</v>
      </c>
      <c r="N37">
        <v>9.2749452498597316E-3</v>
      </c>
      <c r="O37">
        <v>2.5140506214848918E-5</v>
      </c>
      <c r="P37">
        <v>5.9984192484234203E-3</v>
      </c>
      <c r="Q37">
        <v>1.625921149200736E-5</v>
      </c>
    </row>
    <row r="38" spans="1:17" x14ac:dyDescent="0.2">
      <c r="A38" t="s">
        <v>206</v>
      </c>
      <c r="B38" t="s">
        <v>113</v>
      </c>
      <c r="C38" t="s">
        <v>312</v>
      </c>
      <c r="D38">
        <v>38</v>
      </c>
      <c r="E38">
        <v>2631</v>
      </c>
      <c r="F38">
        <v>970640</v>
      </c>
      <c r="G38">
        <v>30</v>
      </c>
      <c r="H38">
        <v>31</v>
      </c>
      <c r="I38">
        <v>32.726190476190467</v>
      </c>
      <c r="J38">
        <v>19.61557413238296</v>
      </c>
      <c r="K38">
        <v>0.15435601258118239</v>
      </c>
      <c r="L38">
        <v>1.178259217027746E-2</v>
      </c>
      <c r="M38">
        <v>3.1937690595895488E-5</v>
      </c>
      <c r="N38">
        <v>1.243868889250873E-2</v>
      </c>
      <c r="O38">
        <v>3.3716095026158492E-5</v>
      </c>
      <c r="P38">
        <v>7.455558393152018E-3</v>
      </c>
      <c r="Q38">
        <v>2.0208907661319291E-5</v>
      </c>
    </row>
    <row r="39" spans="1:17" x14ac:dyDescent="0.2">
      <c r="A39" t="s">
        <v>206</v>
      </c>
      <c r="B39" t="s">
        <v>113</v>
      </c>
      <c r="C39" t="s">
        <v>314</v>
      </c>
      <c r="D39">
        <v>103</v>
      </c>
      <c r="E39">
        <v>2631</v>
      </c>
      <c r="F39">
        <v>970640</v>
      </c>
      <c r="G39">
        <v>89</v>
      </c>
      <c r="H39">
        <v>90</v>
      </c>
      <c r="I39">
        <v>94.328571428571422</v>
      </c>
      <c r="J39">
        <v>56.546477979825283</v>
      </c>
      <c r="K39">
        <v>0.15806674524028419</v>
      </c>
      <c r="L39">
        <v>3.4207525655644243E-2</v>
      </c>
      <c r="M39">
        <v>9.2722327536470776E-5</v>
      </c>
      <c r="N39">
        <v>3.5852744746701408E-2</v>
      </c>
      <c r="O39">
        <v>9.7181829956081986E-5</v>
      </c>
      <c r="P39">
        <v>2.14923899581244E-2</v>
      </c>
      <c r="Q39">
        <v>5.8256900580879923E-5</v>
      </c>
    </row>
    <row r="40" spans="1:17" x14ac:dyDescent="0.2">
      <c r="A40" t="s">
        <v>206</v>
      </c>
      <c r="B40" t="s">
        <v>113</v>
      </c>
      <c r="C40" t="s">
        <v>316</v>
      </c>
      <c r="D40">
        <v>100</v>
      </c>
      <c r="E40">
        <v>2631</v>
      </c>
      <c r="F40">
        <v>970640</v>
      </c>
      <c r="G40">
        <v>98</v>
      </c>
      <c r="H40">
        <v>99</v>
      </c>
      <c r="I40">
        <v>99</v>
      </c>
      <c r="J40">
        <v>83.985256466996034</v>
      </c>
      <c r="K40">
        <v>0.29721373828840031</v>
      </c>
      <c r="L40">
        <v>3.7628278221208657E-2</v>
      </c>
      <c r="M40">
        <v>1.019945602901179E-4</v>
      </c>
      <c r="N40">
        <v>3.7628278221208657E-2</v>
      </c>
      <c r="O40">
        <v>1.019945602901179E-4</v>
      </c>
      <c r="P40">
        <v>3.1921420169895867E-2</v>
      </c>
      <c r="Q40">
        <v>8.6525649537414525E-5</v>
      </c>
    </row>
    <row r="41" spans="1:17" x14ac:dyDescent="0.2">
      <c r="A41" t="s">
        <v>206</v>
      </c>
      <c r="B41" t="s">
        <v>153</v>
      </c>
      <c r="C41" t="s">
        <v>310</v>
      </c>
      <c r="D41">
        <v>15</v>
      </c>
      <c r="E41">
        <v>741</v>
      </c>
      <c r="F41">
        <v>166499</v>
      </c>
      <c r="G41">
        <v>0</v>
      </c>
      <c r="H41">
        <v>0</v>
      </c>
      <c r="I41">
        <v>3.7523809523809519</v>
      </c>
      <c r="J41">
        <v>8.0684232894894183</v>
      </c>
      <c r="K41">
        <v>5.5390494497338787E-2</v>
      </c>
      <c r="L41">
        <v>0</v>
      </c>
      <c r="M41">
        <v>0</v>
      </c>
      <c r="N41">
        <v>5.0639419060471693E-3</v>
      </c>
      <c r="O41">
        <v>2.2536957893927009E-5</v>
      </c>
      <c r="P41">
        <v>1.0888560444655091E-2</v>
      </c>
      <c r="Q41">
        <v>4.8459289782457658E-5</v>
      </c>
    </row>
    <row r="42" spans="1:17" x14ac:dyDescent="0.2">
      <c r="A42" t="s">
        <v>206</v>
      </c>
      <c r="B42" t="s">
        <v>153</v>
      </c>
      <c r="C42" t="s">
        <v>312</v>
      </c>
      <c r="D42">
        <v>9</v>
      </c>
      <c r="E42">
        <v>741</v>
      </c>
      <c r="F42">
        <v>166499</v>
      </c>
      <c r="G42">
        <v>0</v>
      </c>
      <c r="H42">
        <v>0</v>
      </c>
      <c r="I42">
        <v>2.2928571428571431</v>
      </c>
      <c r="J42">
        <v>5.5611942034966138</v>
      </c>
      <c r="K42">
        <v>4.3761337631418103E-2</v>
      </c>
      <c r="L42">
        <v>0</v>
      </c>
      <c r="M42">
        <v>0</v>
      </c>
      <c r="N42">
        <v>3.094274146905726E-3</v>
      </c>
      <c r="O42">
        <v>1.377099647960134E-5</v>
      </c>
      <c r="P42">
        <v>7.5049854298199917E-3</v>
      </c>
      <c r="Q42">
        <v>3.3400766391970013E-5</v>
      </c>
    </row>
    <row r="43" spans="1:17" x14ac:dyDescent="0.2">
      <c r="A43" t="s">
        <v>206</v>
      </c>
      <c r="B43" t="s">
        <v>153</v>
      </c>
      <c r="C43" t="s">
        <v>314</v>
      </c>
      <c r="D43">
        <v>21</v>
      </c>
      <c r="E43">
        <v>741</v>
      </c>
      <c r="F43">
        <v>166499</v>
      </c>
      <c r="G43">
        <v>0</v>
      </c>
      <c r="H43">
        <v>0</v>
      </c>
      <c r="I43">
        <v>6.0452380952380951</v>
      </c>
      <c r="J43">
        <v>14.738256004677901</v>
      </c>
      <c r="K43">
        <v>4.1198466118591459E-2</v>
      </c>
      <c r="L43">
        <v>0</v>
      </c>
      <c r="M43">
        <v>0</v>
      </c>
      <c r="N43">
        <v>8.1582160529528949E-3</v>
      </c>
      <c r="O43">
        <v>3.6307954373528343E-5</v>
      </c>
      <c r="P43">
        <v>1.988968421683927E-2</v>
      </c>
      <c r="Q43">
        <v>8.8518585725307024E-5</v>
      </c>
    </row>
    <row r="44" spans="1:17" x14ac:dyDescent="0.2">
      <c r="A44" t="s">
        <v>206</v>
      </c>
      <c r="B44" t="s">
        <v>153</v>
      </c>
      <c r="C44" t="s">
        <v>316</v>
      </c>
      <c r="D44">
        <v>1</v>
      </c>
      <c r="E44">
        <v>741</v>
      </c>
      <c r="F44">
        <v>166499</v>
      </c>
      <c r="G44">
        <v>0</v>
      </c>
      <c r="H44">
        <v>0</v>
      </c>
      <c r="I44">
        <v>0.66666666666666663</v>
      </c>
      <c r="J44">
        <v>1.587501594776906</v>
      </c>
      <c r="K44">
        <v>5.6179775280897903E-3</v>
      </c>
      <c r="L44">
        <v>0</v>
      </c>
      <c r="M44">
        <v>0</v>
      </c>
      <c r="N44">
        <v>8.9968511021142593E-4</v>
      </c>
      <c r="O44">
        <v>4.0040280522205333E-6</v>
      </c>
      <c r="P44">
        <v>2.1423773208865131E-3</v>
      </c>
      <c r="Q44">
        <v>9.5346013776473504E-6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99"/>
  <sheetViews>
    <sheetView topLeftCell="D1" workbookViewId="0">
      <selection activeCell="N32" sqref="N32"/>
    </sheetView>
  </sheetViews>
  <sheetFormatPr baseColWidth="10" defaultColWidth="8.83203125" defaultRowHeight="15" x14ac:dyDescent="0.2"/>
  <cols>
    <col min="2" max="2" width="11.5" bestFit="1" customWidth="1"/>
    <col min="3" max="3" width="9.1640625" customWidth="1"/>
    <col min="4" max="4" width="10" customWidth="1"/>
    <col min="5" max="5" width="10.1640625" customWidth="1"/>
    <col min="6" max="6" width="11" customWidth="1"/>
    <col min="8" max="8" width="12.6640625" customWidth="1"/>
    <col min="10" max="13" width="14.33203125" customWidth="1"/>
    <col min="14" max="14" width="31.33203125" customWidth="1"/>
    <col min="15" max="15" width="29.5" customWidth="1"/>
    <col min="16" max="16" width="27.83203125" customWidth="1"/>
    <col min="17" max="17" width="14.33203125" customWidth="1"/>
    <col min="18" max="18" width="25.1640625" customWidth="1"/>
  </cols>
  <sheetData>
    <row r="1" spans="1:19" ht="30" customHeight="1" x14ac:dyDescent="0.2">
      <c r="A1" t="s">
        <v>50</v>
      </c>
      <c r="B1" t="s">
        <v>165</v>
      </c>
      <c r="C1" t="s">
        <v>127</v>
      </c>
      <c r="D1" t="s">
        <v>166</v>
      </c>
      <c r="E1" t="s">
        <v>167</v>
      </c>
      <c r="F1" t="s">
        <v>89</v>
      </c>
      <c r="G1" t="s">
        <v>168</v>
      </c>
      <c r="H1" t="s">
        <v>158</v>
      </c>
      <c r="I1" t="s">
        <v>133</v>
      </c>
      <c r="J1" t="s">
        <v>128</v>
      </c>
      <c r="K1" t="s">
        <v>129</v>
      </c>
      <c r="L1" t="s">
        <v>130</v>
      </c>
      <c r="M1" t="s">
        <v>134</v>
      </c>
      <c r="N1" s="19" t="s">
        <v>169</v>
      </c>
      <c r="O1" s="19" t="s">
        <v>136</v>
      </c>
      <c r="P1" s="19" t="s">
        <v>137</v>
      </c>
      <c r="Q1" s="19" t="s">
        <v>138</v>
      </c>
      <c r="R1" s="19" t="s">
        <v>139</v>
      </c>
      <c r="S1" t="s">
        <v>170</v>
      </c>
    </row>
    <row r="2" spans="1:19" ht="30" customHeight="1" x14ac:dyDescent="0.2">
      <c r="A2">
        <v>-1</v>
      </c>
      <c r="B2" t="s">
        <v>5</v>
      </c>
      <c r="C2" t="s">
        <v>148</v>
      </c>
      <c r="D2" t="s">
        <v>171</v>
      </c>
      <c r="E2" t="s">
        <v>171</v>
      </c>
      <c r="F2" t="s">
        <v>171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 s="19">
        <v>6</v>
      </c>
      <c r="O2" s="19">
        <v>0</v>
      </c>
      <c r="P2">
        <v>0</v>
      </c>
      <c r="Q2">
        <v>0</v>
      </c>
      <c r="R2">
        <v>0</v>
      </c>
      <c r="S2" t="str">
        <f>IF(media_table_device_source[[#This Row],[last_touch_attribution]],"Да","")</f>
        <v>Да</v>
      </c>
    </row>
    <row r="3" spans="1:19" x14ac:dyDescent="0.2">
      <c r="A3">
        <v>-1</v>
      </c>
      <c r="B3" t="s">
        <v>5</v>
      </c>
      <c r="C3" t="s">
        <v>148</v>
      </c>
      <c r="D3" t="s">
        <v>172</v>
      </c>
      <c r="E3" t="s">
        <v>173</v>
      </c>
      <c r="F3" t="s">
        <v>174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19</v>
      </c>
      <c r="O3">
        <v>0</v>
      </c>
      <c r="P3">
        <v>0</v>
      </c>
      <c r="Q3">
        <v>0</v>
      </c>
      <c r="R3">
        <v>0</v>
      </c>
      <c r="S3" t="str">
        <f>IF(media_table_device_source[[#This Row],[last_touch_attribution]],"Да","")</f>
        <v>Да</v>
      </c>
    </row>
    <row r="4" spans="1:19" x14ac:dyDescent="0.2">
      <c r="A4">
        <v>0</v>
      </c>
      <c r="B4" t="s">
        <v>4</v>
      </c>
      <c r="C4" t="s">
        <v>149</v>
      </c>
      <c r="D4" t="s">
        <v>171</v>
      </c>
      <c r="E4" t="s">
        <v>171</v>
      </c>
      <c r="F4" t="s">
        <v>171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157</v>
      </c>
      <c r="O4">
        <v>156</v>
      </c>
      <c r="P4">
        <v>60.783333333333331</v>
      </c>
      <c r="Q4">
        <v>114.6223070888234</v>
      </c>
      <c r="R4">
        <v>0.14052277638610869</v>
      </c>
      <c r="S4" t="str">
        <f>IF(media_table_device_source[[#This Row],[last_touch_attribution]],"Да","")</f>
        <v>Да</v>
      </c>
    </row>
    <row r="5" spans="1:19" x14ac:dyDescent="0.2">
      <c r="A5">
        <v>0</v>
      </c>
      <c r="B5" t="s">
        <v>4</v>
      </c>
      <c r="C5" t="s">
        <v>149</v>
      </c>
      <c r="D5" t="s">
        <v>172</v>
      </c>
      <c r="E5" t="s">
        <v>173</v>
      </c>
      <c r="F5" t="s">
        <v>174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489</v>
      </c>
      <c r="O5">
        <v>487</v>
      </c>
      <c r="P5">
        <v>195.59047619047621</v>
      </c>
      <c r="Q5">
        <v>186.29556282275871</v>
      </c>
      <c r="R5">
        <v>0.73860225703902715</v>
      </c>
      <c r="S5" t="str">
        <f>IF(media_table_device_source[[#This Row],[last_touch_attribution]],"Да","")</f>
        <v>Да</v>
      </c>
    </row>
    <row r="6" spans="1:19" x14ac:dyDescent="0.2">
      <c r="A6">
        <v>0</v>
      </c>
      <c r="B6" t="s">
        <v>4</v>
      </c>
      <c r="C6" t="s">
        <v>149</v>
      </c>
      <c r="D6" t="s">
        <v>172</v>
      </c>
      <c r="E6" t="s">
        <v>175</v>
      </c>
      <c r="F6" t="s">
        <v>174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5</v>
      </c>
      <c r="O6">
        <v>5</v>
      </c>
      <c r="P6">
        <v>1.833333333333333</v>
      </c>
      <c r="Q6">
        <v>2.1875</v>
      </c>
      <c r="R6">
        <v>0.7142857142857143</v>
      </c>
      <c r="S6" t="str">
        <f>IF(media_table_device_source[[#This Row],[last_touch_attribution]],"Да","")</f>
        <v>Да</v>
      </c>
    </row>
    <row r="7" spans="1:19" x14ac:dyDescent="0.2">
      <c r="A7">
        <v>786266</v>
      </c>
      <c r="B7" t="s">
        <v>3</v>
      </c>
      <c r="C7" t="s">
        <v>150</v>
      </c>
      <c r="D7" t="s">
        <v>171</v>
      </c>
      <c r="E7" t="s">
        <v>171</v>
      </c>
      <c r="F7" t="s">
        <v>171</v>
      </c>
      <c r="G7">
        <v>3</v>
      </c>
      <c r="H7">
        <v>2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t="str">
        <f>IF(media_table_device_source[[#This Row],[last_touch_attribution]],"Да","")</f>
        <v/>
      </c>
    </row>
    <row r="8" spans="1:19" x14ac:dyDescent="0.2">
      <c r="A8">
        <v>786266</v>
      </c>
      <c r="B8" t="s">
        <v>3</v>
      </c>
      <c r="C8" t="s">
        <v>150</v>
      </c>
      <c r="D8" t="s">
        <v>172</v>
      </c>
      <c r="E8" t="s">
        <v>173</v>
      </c>
      <c r="F8" t="s">
        <v>174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tr">
        <f>IF(media_table_device_source[[#This Row],[last_touch_attribution]],"Да","")</f>
        <v/>
      </c>
    </row>
    <row r="9" spans="1:19" x14ac:dyDescent="0.2">
      <c r="A9">
        <v>786266</v>
      </c>
      <c r="B9" t="s">
        <v>3</v>
      </c>
      <c r="C9" t="s">
        <v>150</v>
      </c>
      <c r="D9" t="s">
        <v>172</v>
      </c>
      <c r="E9" t="s">
        <v>175</v>
      </c>
      <c r="F9" t="s">
        <v>174</v>
      </c>
      <c r="G9">
        <v>13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t="str">
        <f>IF(media_table_device_source[[#This Row],[last_touch_attribution]],"Да","")</f>
        <v/>
      </c>
    </row>
    <row r="10" spans="1:19" x14ac:dyDescent="0.2">
      <c r="A10">
        <v>786266</v>
      </c>
      <c r="B10" t="s">
        <v>3</v>
      </c>
      <c r="C10" t="s">
        <v>151</v>
      </c>
      <c r="D10" t="s">
        <v>171</v>
      </c>
      <c r="E10" t="s">
        <v>171</v>
      </c>
      <c r="F10" t="s">
        <v>171</v>
      </c>
      <c r="G10">
        <v>2</v>
      </c>
      <c r="H10">
        <v>1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t="str">
        <f>IF(media_table_device_source[[#This Row],[last_touch_attribution]],"Да","")</f>
        <v/>
      </c>
    </row>
    <row r="11" spans="1:19" x14ac:dyDescent="0.2">
      <c r="A11">
        <v>786266</v>
      </c>
      <c r="B11" t="s">
        <v>3</v>
      </c>
      <c r="C11" t="s">
        <v>151</v>
      </c>
      <c r="D11" t="s">
        <v>172</v>
      </c>
      <c r="E11" t="s">
        <v>173</v>
      </c>
      <c r="F11" t="s">
        <v>174</v>
      </c>
      <c r="G11">
        <v>0</v>
      </c>
      <c r="H11">
        <v>0</v>
      </c>
      <c r="I11">
        <v>0</v>
      </c>
      <c r="J11">
        <v>1</v>
      </c>
      <c r="K11">
        <v>1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t="str">
        <f>IF(media_table_device_source[[#This Row],[last_touch_attribution]],"Да","")</f>
        <v/>
      </c>
    </row>
    <row r="12" spans="1:19" x14ac:dyDescent="0.2">
      <c r="A12">
        <v>786266</v>
      </c>
      <c r="B12" t="s">
        <v>3</v>
      </c>
      <c r="C12" t="s">
        <v>151</v>
      </c>
      <c r="D12" t="s">
        <v>172</v>
      </c>
      <c r="E12" t="s">
        <v>175</v>
      </c>
      <c r="F12" t="s">
        <v>174</v>
      </c>
      <c r="G12">
        <v>26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t="str">
        <f>IF(media_table_device_source[[#This Row],[last_touch_attribution]],"Да","")</f>
        <v/>
      </c>
    </row>
    <row r="13" spans="1:19" x14ac:dyDescent="0.2">
      <c r="A13">
        <v>786266</v>
      </c>
      <c r="B13" t="s">
        <v>3</v>
      </c>
      <c r="C13" t="s">
        <v>152</v>
      </c>
      <c r="D13" t="s">
        <v>172</v>
      </c>
      <c r="E13" t="s">
        <v>175</v>
      </c>
      <c r="F13" t="s">
        <v>174</v>
      </c>
      <c r="G13">
        <v>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t="str">
        <f>IF(media_table_device_source[[#This Row],[last_touch_attribution]],"Да","")</f>
        <v/>
      </c>
    </row>
    <row r="14" spans="1:19" x14ac:dyDescent="0.2">
      <c r="A14">
        <v>786266</v>
      </c>
      <c r="B14" t="s">
        <v>3</v>
      </c>
      <c r="C14" t="s">
        <v>112</v>
      </c>
      <c r="D14" t="s">
        <v>171</v>
      </c>
      <c r="E14" t="s">
        <v>171</v>
      </c>
      <c r="F14" t="s">
        <v>171</v>
      </c>
      <c r="G14">
        <v>2108658</v>
      </c>
      <c r="H14">
        <v>935159</v>
      </c>
      <c r="I14">
        <v>317058</v>
      </c>
      <c r="J14">
        <v>6871</v>
      </c>
      <c r="K14">
        <v>5032</v>
      </c>
      <c r="L14">
        <v>4985</v>
      </c>
      <c r="M14">
        <v>3.2584705533092611E-3</v>
      </c>
      <c r="N14">
        <v>624</v>
      </c>
      <c r="O14">
        <v>624</v>
      </c>
      <c r="P14">
        <v>626.16666666666663</v>
      </c>
      <c r="Q14">
        <v>474.11042726955583</v>
      </c>
      <c r="R14">
        <v>0.58124212682173937</v>
      </c>
      <c r="S14" t="str">
        <f>IF(media_table_device_source[[#This Row],[last_touch_attribution]],"Да","")</f>
        <v>Да</v>
      </c>
    </row>
    <row r="15" spans="1:19" x14ac:dyDescent="0.2">
      <c r="A15">
        <v>786266</v>
      </c>
      <c r="B15" t="s">
        <v>3</v>
      </c>
      <c r="C15" t="s">
        <v>112</v>
      </c>
      <c r="D15" t="s">
        <v>172</v>
      </c>
      <c r="E15" t="s">
        <v>173</v>
      </c>
      <c r="F15" t="s">
        <v>176</v>
      </c>
      <c r="G15">
        <v>176</v>
      </c>
      <c r="H15">
        <v>21</v>
      </c>
      <c r="I15">
        <v>14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t="str">
        <f>IF(media_table_device_source[[#This Row],[last_touch_attribution]],"Да","")</f>
        <v/>
      </c>
    </row>
    <row r="16" spans="1:19" x14ac:dyDescent="0.2">
      <c r="A16">
        <v>786266</v>
      </c>
      <c r="B16" t="s">
        <v>3</v>
      </c>
      <c r="C16" t="s">
        <v>112</v>
      </c>
      <c r="D16" t="s">
        <v>172</v>
      </c>
      <c r="E16" t="s">
        <v>173</v>
      </c>
      <c r="F16" t="s">
        <v>174</v>
      </c>
      <c r="G16">
        <v>1609862</v>
      </c>
      <c r="H16">
        <v>866227</v>
      </c>
      <c r="I16">
        <v>411633</v>
      </c>
      <c r="J16">
        <v>1002</v>
      </c>
      <c r="K16">
        <v>468</v>
      </c>
      <c r="L16">
        <v>421</v>
      </c>
      <c r="M16">
        <v>6.2241359818419222E-4</v>
      </c>
      <c r="N16">
        <v>0</v>
      </c>
      <c r="O16">
        <v>0</v>
      </c>
      <c r="P16">
        <v>13.55714285714286</v>
      </c>
      <c r="Q16">
        <v>18.185650374931701</v>
      </c>
      <c r="R16">
        <v>7.2100280914507486E-2</v>
      </c>
      <c r="S16" t="str">
        <f>IF(media_table_device_source[[#This Row],[last_touch_attribution]],"Да","")</f>
        <v/>
      </c>
    </row>
    <row r="17" spans="1:19" x14ac:dyDescent="0.2">
      <c r="A17">
        <v>786266</v>
      </c>
      <c r="B17" t="s">
        <v>3</v>
      </c>
      <c r="C17" t="s">
        <v>112</v>
      </c>
      <c r="D17" t="s">
        <v>172</v>
      </c>
      <c r="E17" t="s">
        <v>177</v>
      </c>
      <c r="F17" t="s">
        <v>174</v>
      </c>
      <c r="G17">
        <v>395</v>
      </c>
      <c r="H17">
        <v>217</v>
      </c>
      <c r="I17">
        <v>101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t="str">
        <f>IF(media_table_device_source[[#This Row],[last_touch_attribution]],"Да","")</f>
        <v/>
      </c>
    </row>
    <row r="18" spans="1:19" x14ac:dyDescent="0.2">
      <c r="A18">
        <v>786266</v>
      </c>
      <c r="B18" t="s">
        <v>3</v>
      </c>
      <c r="C18" t="s">
        <v>112</v>
      </c>
      <c r="D18" t="s">
        <v>172</v>
      </c>
      <c r="E18" t="s">
        <v>175</v>
      </c>
      <c r="F18" t="s">
        <v>174</v>
      </c>
      <c r="G18">
        <v>955710</v>
      </c>
      <c r="H18">
        <v>42641</v>
      </c>
      <c r="I18">
        <v>21356</v>
      </c>
      <c r="J18">
        <v>6858</v>
      </c>
      <c r="K18">
        <v>38</v>
      </c>
      <c r="L18">
        <v>29</v>
      </c>
      <c r="M18">
        <v>7.1758169319144933E-3</v>
      </c>
      <c r="N18">
        <v>0</v>
      </c>
      <c r="O18">
        <v>0</v>
      </c>
      <c r="P18">
        <v>0.66666666666666663</v>
      </c>
      <c r="Q18">
        <v>0.87500000000000044</v>
      </c>
      <c r="R18">
        <v>0.28571428571428581</v>
      </c>
      <c r="S18" t="str">
        <f>IF(media_table_device_source[[#This Row],[last_touch_attribution]],"Да","")</f>
        <v/>
      </c>
    </row>
    <row r="19" spans="1:19" x14ac:dyDescent="0.2">
      <c r="A19">
        <v>786266</v>
      </c>
      <c r="B19" t="s">
        <v>3</v>
      </c>
      <c r="C19" t="s">
        <v>112</v>
      </c>
      <c r="D19" t="s">
        <v>178</v>
      </c>
      <c r="E19" t="s">
        <v>178</v>
      </c>
      <c r="F19" t="s">
        <v>176</v>
      </c>
      <c r="G19">
        <v>158</v>
      </c>
      <c r="H19">
        <v>138</v>
      </c>
      <c r="I19">
        <v>106</v>
      </c>
      <c r="J19">
        <v>2</v>
      </c>
      <c r="K19">
        <v>0</v>
      </c>
      <c r="L19">
        <v>0</v>
      </c>
      <c r="M19">
        <v>1.2658227848101271E-2</v>
      </c>
      <c r="N19">
        <v>0</v>
      </c>
      <c r="O19">
        <v>0</v>
      </c>
      <c r="P19">
        <v>0</v>
      </c>
      <c r="Q19">
        <v>0</v>
      </c>
      <c r="R19">
        <v>0</v>
      </c>
      <c r="S19" t="str">
        <f>IF(media_table_device_source[[#This Row],[last_touch_attribution]],"Да","")</f>
        <v/>
      </c>
    </row>
    <row r="20" spans="1:19" x14ac:dyDescent="0.2">
      <c r="A20">
        <v>786266</v>
      </c>
      <c r="B20" t="s">
        <v>3</v>
      </c>
      <c r="C20" t="s">
        <v>112</v>
      </c>
      <c r="D20" t="s">
        <v>178</v>
      </c>
      <c r="E20" t="s">
        <v>178</v>
      </c>
      <c r="F20" t="s">
        <v>178</v>
      </c>
      <c r="G20">
        <v>238</v>
      </c>
      <c r="H20">
        <v>42</v>
      </c>
      <c r="I20">
        <v>23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t="str">
        <f>IF(media_table_device_source[[#This Row],[last_touch_attribution]],"Да","")</f>
        <v/>
      </c>
    </row>
    <row r="21" spans="1:19" x14ac:dyDescent="0.2">
      <c r="A21">
        <v>786266</v>
      </c>
      <c r="B21" t="s">
        <v>3</v>
      </c>
      <c r="C21" t="s">
        <v>112</v>
      </c>
      <c r="D21" t="s">
        <v>179</v>
      </c>
      <c r="E21" t="s">
        <v>173</v>
      </c>
      <c r="F21" t="s">
        <v>176</v>
      </c>
      <c r="G21">
        <v>5</v>
      </c>
      <c r="H21">
        <v>3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t="str">
        <f>IF(media_table_device_source[[#This Row],[last_touch_attribution]],"Да","")</f>
        <v/>
      </c>
    </row>
    <row r="22" spans="1:19" x14ac:dyDescent="0.2">
      <c r="A22">
        <v>786266</v>
      </c>
      <c r="B22" t="s">
        <v>3</v>
      </c>
      <c r="C22" t="s">
        <v>112</v>
      </c>
      <c r="D22" t="s">
        <v>179</v>
      </c>
      <c r="E22" t="s">
        <v>173</v>
      </c>
      <c r="F22" t="s">
        <v>178</v>
      </c>
      <c r="G22">
        <v>7522</v>
      </c>
      <c r="H22">
        <v>7246</v>
      </c>
      <c r="I22">
        <v>2836</v>
      </c>
      <c r="J22">
        <v>1</v>
      </c>
      <c r="K22">
        <v>1</v>
      </c>
      <c r="L22">
        <v>1</v>
      </c>
      <c r="M22">
        <v>1.329433661260303E-4</v>
      </c>
      <c r="N22">
        <v>0</v>
      </c>
      <c r="O22">
        <v>0</v>
      </c>
      <c r="P22">
        <v>0</v>
      </c>
      <c r="Q22">
        <v>0</v>
      </c>
      <c r="R22">
        <v>0</v>
      </c>
      <c r="S22" t="str">
        <f>IF(media_table_device_source[[#This Row],[last_touch_attribution]],"Да","")</f>
        <v/>
      </c>
    </row>
    <row r="23" spans="1:19" x14ac:dyDescent="0.2">
      <c r="A23">
        <v>786266</v>
      </c>
      <c r="B23" t="s">
        <v>3</v>
      </c>
      <c r="C23" t="s">
        <v>112</v>
      </c>
      <c r="D23" t="s">
        <v>179</v>
      </c>
      <c r="E23" t="s">
        <v>178</v>
      </c>
      <c r="F23" t="s">
        <v>178</v>
      </c>
      <c r="G23">
        <v>7255</v>
      </c>
      <c r="H23">
        <v>6897</v>
      </c>
      <c r="I23">
        <v>2614</v>
      </c>
      <c r="J23">
        <v>1</v>
      </c>
      <c r="K23">
        <v>1</v>
      </c>
      <c r="L23">
        <v>1</v>
      </c>
      <c r="M23">
        <v>1.3783597518952451E-4</v>
      </c>
      <c r="N23">
        <v>0</v>
      </c>
      <c r="O23">
        <v>0</v>
      </c>
      <c r="P23">
        <v>0</v>
      </c>
      <c r="Q23">
        <v>0</v>
      </c>
      <c r="R23">
        <v>0</v>
      </c>
      <c r="S23" t="str">
        <f>IF(media_table_device_source[[#This Row],[last_touch_attribution]],"Да","")</f>
        <v/>
      </c>
    </row>
    <row r="24" spans="1:19" x14ac:dyDescent="0.2">
      <c r="A24">
        <v>786266</v>
      </c>
      <c r="B24" t="s">
        <v>3</v>
      </c>
      <c r="C24" t="s">
        <v>116</v>
      </c>
      <c r="D24" t="s">
        <v>171</v>
      </c>
      <c r="E24" t="s">
        <v>171</v>
      </c>
      <c r="F24" t="s">
        <v>171</v>
      </c>
      <c r="G24">
        <v>3293972</v>
      </c>
      <c r="H24">
        <v>1462200</v>
      </c>
      <c r="I24">
        <v>306241</v>
      </c>
      <c r="J24">
        <v>1893</v>
      </c>
      <c r="K24">
        <v>1118</v>
      </c>
      <c r="L24">
        <v>1009</v>
      </c>
      <c r="M24">
        <v>5.7468612362218013E-4</v>
      </c>
      <c r="N24">
        <v>0</v>
      </c>
      <c r="O24">
        <v>0</v>
      </c>
      <c r="P24">
        <v>38.85</v>
      </c>
      <c r="Q24">
        <v>105.11084157963499</v>
      </c>
      <c r="R24">
        <v>0.12886206587697441</v>
      </c>
      <c r="S24" t="str">
        <f>IF(media_table_device_source[[#This Row],[last_touch_attribution]],"Да","")</f>
        <v/>
      </c>
    </row>
    <row r="25" spans="1:19" x14ac:dyDescent="0.2">
      <c r="A25">
        <v>786266</v>
      </c>
      <c r="B25" t="s">
        <v>3</v>
      </c>
      <c r="C25" t="s">
        <v>116</v>
      </c>
      <c r="D25" t="s">
        <v>172</v>
      </c>
      <c r="E25" t="s">
        <v>173</v>
      </c>
      <c r="F25" t="s">
        <v>176</v>
      </c>
      <c r="G25">
        <v>694073</v>
      </c>
      <c r="H25">
        <v>456431</v>
      </c>
      <c r="I25">
        <v>33022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t="str">
        <f>IF(media_table_device_source[[#This Row],[last_touch_attribution]],"Да","")</f>
        <v/>
      </c>
    </row>
    <row r="26" spans="1:19" x14ac:dyDescent="0.2">
      <c r="A26">
        <v>786266</v>
      </c>
      <c r="B26" t="s">
        <v>3</v>
      </c>
      <c r="C26" t="s">
        <v>116</v>
      </c>
      <c r="D26" t="s">
        <v>172</v>
      </c>
      <c r="E26" t="s">
        <v>173</v>
      </c>
      <c r="F26" t="s">
        <v>174</v>
      </c>
      <c r="G26">
        <v>6601277</v>
      </c>
      <c r="H26">
        <v>2331442</v>
      </c>
      <c r="I26">
        <v>476428</v>
      </c>
      <c r="J26">
        <v>26952</v>
      </c>
      <c r="K26">
        <v>13668</v>
      </c>
      <c r="L26">
        <v>12166</v>
      </c>
      <c r="M26">
        <v>4.082846394720294E-3</v>
      </c>
      <c r="N26">
        <v>0</v>
      </c>
      <c r="O26">
        <v>2</v>
      </c>
      <c r="P26">
        <v>88.757142857142853</v>
      </c>
      <c r="Q26">
        <v>141.10800185224909</v>
      </c>
      <c r="R26">
        <v>0.55944804629348943</v>
      </c>
      <c r="S26" t="str">
        <f>IF(media_table_device_source[[#This Row],[last_touch_attribution]],"Да","")</f>
        <v/>
      </c>
    </row>
    <row r="27" spans="1:19" x14ac:dyDescent="0.2">
      <c r="A27">
        <v>786266</v>
      </c>
      <c r="B27" t="s">
        <v>3</v>
      </c>
      <c r="C27" t="s">
        <v>116</v>
      </c>
      <c r="D27" t="s">
        <v>172</v>
      </c>
      <c r="E27" t="s">
        <v>177</v>
      </c>
      <c r="F27" t="s">
        <v>176</v>
      </c>
      <c r="G27">
        <v>594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t="str">
        <f>IF(media_table_device_source[[#This Row],[last_touch_attribution]],"Да","")</f>
        <v/>
      </c>
    </row>
    <row r="28" spans="1:19" x14ac:dyDescent="0.2">
      <c r="A28">
        <v>786266</v>
      </c>
      <c r="B28" t="s">
        <v>3</v>
      </c>
      <c r="C28" t="s">
        <v>116</v>
      </c>
      <c r="D28" t="s">
        <v>172</v>
      </c>
      <c r="E28" t="s">
        <v>177</v>
      </c>
      <c r="F28" t="s">
        <v>174</v>
      </c>
      <c r="G28">
        <v>860</v>
      </c>
      <c r="H28">
        <v>622</v>
      </c>
      <c r="I28">
        <v>122</v>
      </c>
      <c r="J28">
        <v>124</v>
      </c>
      <c r="K28">
        <v>78</v>
      </c>
      <c r="L28">
        <v>62</v>
      </c>
      <c r="M28">
        <v>0.14418604651162789</v>
      </c>
      <c r="N28">
        <v>0</v>
      </c>
      <c r="O28">
        <v>0</v>
      </c>
      <c r="P28">
        <v>0</v>
      </c>
      <c r="Q28">
        <v>0</v>
      </c>
      <c r="R28">
        <v>0</v>
      </c>
      <c r="S28" t="str">
        <f>IF(media_table_device_source[[#This Row],[last_touch_attribution]],"Да","")</f>
        <v/>
      </c>
    </row>
    <row r="29" spans="1:19" x14ac:dyDescent="0.2">
      <c r="A29">
        <v>786266</v>
      </c>
      <c r="B29" t="s">
        <v>3</v>
      </c>
      <c r="C29" t="s">
        <v>116</v>
      </c>
      <c r="D29" t="s">
        <v>172</v>
      </c>
      <c r="E29" t="s">
        <v>175</v>
      </c>
      <c r="F29" t="s">
        <v>174</v>
      </c>
      <c r="G29">
        <v>809056</v>
      </c>
      <c r="H29">
        <v>197635</v>
      </c>
      <c r="I29">
        <v>25611</v>
      </c>
      <c r="J29">
        <v>1284</v>
      </c>
      <c r="K29">
        <v>109</v>
      </c>
      <c r="L29">
        <v>101</v>
      </c>
      <c r="M29">
        <v>1.5870347664438561E-3</v>
      </c>
      <c r="N29">
        <v>0</v>
      </c>
      <c r="O29">
        <v>0</v>
      </c>
      <c r="P29">
        <v>0.66666666666666663</v>
      </c>
      <c r="Q29">
        <v>0.87500000000000044</v>
      </c>
      <c r="R29">
        <v>0.28571428571428581</v>
      </c>
      <c r="S29" t="str">
        <f>IF(media_table_device_source[[#This Row],[last_touch_attribution]],"Да","")</f>
        <v/>
      </c>
    </row>
    <row r="30" spans="1:19" x14ac:dyDescent="0.2">
      <c r="A30">
        <v>786266</v>
      </c>
      <c r="B30" t="s">
        <v>3</v>
      </c>
      <c r="C30" t="s">
        <v>116</v>
      </c>
      <c r="D30" t="s">
        <v>178</v>
      </c>
      <c r="E30" t="s">
        <v>178</v>
      </c>
      <c r="F30" t="s">
        <v>176</v>
      </c>
      <c r="G30">
        <v>12</v>
      </c>
      <c r="H30">
        <v>11</v>
      </c>
      <c r="I30">
        <v>11</v>
      </c>
      <c r="J30">
        <v>442</v>
      </c>
      <c r="K30">
        <v>0</v>
      </c>
      <c r="L30">
        <v>0</v>
      </c>
      <c r="M30">
        <v>36.833333333333343</v>
      </c>
      <c r="N30">
        <v>0</v>
      </c>
      <c r="O30">
        <v>0</v>
      </c>
      <c r="P30">
        <v>0</v>
      </c>
      <c r="Q30">
        <v>0</v>
      </c>
      <c r="R30">
        <v>0</v>
      </c>
      <c r="S30" t="str">
        <f>IF(media_table_device_source[[#This Row],[last_touch_attribution]],"Да","")</f>
        <v/>
      </c>
    </row>
    <row r="31" spans="1:19" x14ac:dyDescent="0.2">
      <c r="A31">
        <v>786266</v>
      </c>
      <c r="B31" t="s">
        <v>3</v>
      </c>
      <c r="C31" t="s">
        <v>116</v>
      </c>
      <c r="D31" t="s">
        <v>178</v>
      </c>
      <c r="E31" t="s">
        <v>178</v>
      </c>
      <c r="F31" t="s">
        <v>178</v>
      </c>
      <c r="G31">
        <v>71</v>
      </c>
      <c r="H31">
        <v>13</v>
      </c>
      <c r="I31">
        <v>6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t="str">
        <f>IF(media_table_device_source[[#This Row],[last_touch_attribution]],"Да","")</f>
        <v/>
      </c>
    </row>
    <row r="32" spans="1:19" x14ac:dyDescent="0.2">
      <c r="A32">
        <v>786266</v>
      </c>
      <c r="B32" t="s">
        <v>3</v>
      </c>
      <c r="C32" t="s">
        <v>116</v>
      </c>
      <c r="D32" t="s">
        <v>179</v>
      </c>
      <c r="E32" t="s">
        <v>173</v>
      </c>
      <c r="F32" t="s">
        <v>176</v>
      </c>
      <c r="G32">
        <v>1843</v>
      </c>
      <c r="H32">
        <v>117</v>
      </c>
      <c r="I32">
        <v>29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t="str">
        <f>IF(media_table_device_source[[#This Row],[last_touch_attribution]],"Да","")</f>
        <v/>
      </c>
    </row>
    <row r="33" spans="1:19" x14ac:dyDescent="0.2">
      <c r="A33">
        <v>786266</v>
      </c>
      <c r="B33" t="s">
        <v>3</v>
      </c>
      <c r="C33" t="s">
        <v>116</v>
      </c>
      <c r="D33" t="s">
        <v>179</v>
      </c>
      <c r="E33" t="s">
        <v>173</v>
      </c>
      <c r="F33" t="s">
        <v>178</v>
      </c>
      <c r="G33">
        <v>2049</v>
      </c>
      <c r="H33">
        <v>1282</v>
      </c>
      <c r="I33">
        <v>252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t="str">
        <f>IF(media_table_device_source[[#This Row],[last_touch_attribution]],"Да","")</f>
        <v/>
      </c>
    </row>
    <row r="34" spans="1:19" x14ac:dyDescent="0.2">
      <c r="A34">
        <v>786266</v>
      </c>
      <c r="B34" t="s">
        <v>3</v>
      </c>
      <c r="C34" t="s">
        <v>116</v>
      </c>
      <c r="D34" t="s">
        <v>179</v>
      </c>
      <c r="E34" t="s">
        <v>178</v>
      </c>
      <c r="F34" t="s">
        <v>176</v>
      </c>
      <c r="G34">
        <v>55</v>
      </c>
      <c r="H34">
        <v>16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t="str">
        <f>IF(media_table_device_source[[#This Row],[last_touch_attribution]],"Да","")</f>
        <v/>
      </c>
    </row>
    <row r="35" spans="1:19" x14ac:dyDescent="0.2">
      <c r="A35">
        <v>786266</v>
      </c>
      <c r="B35" t="s">
        <v>3</v>
      </c>
      <c r="C35" t="s">
        <v>116</v>
      </c>
      <c r="D35" t="s">
        <v>179</v>
      </c>
      <c r="E35" t="s">
        <v>178</v>
      </c>
      <c r="F35" t="s">
        <v>178</v>
      </c>
      <c r="G35">
        <v>1940</v>
      </c>
      <c r="H35">
        <v>1656</v>
      </c>
      <c r="I35">
        <v>481</v>
      </c>
      <c r="J35">
        <v>1</v>
      </c>
      <c r="K35">
        <v>1</v>
      </c>
      <c r="L35">
        <v>1</v>
      </c>
      <c r="M35">
        <v>5.1546391752577321E-4</v>
      </c>
      <c r="N35">
        <v>0</v>
      </c>
      <c r="O35">
        <v>0</v>
      </c>
      <c r="P35">
        <v>0</v>
      </c>
      <c r="Q35">
        <v>0</v>
      </c>
      <c r="R35">
        <v>0</v>
      </c>
      <c r="S35" t="str">
        <f>IF(media_table_device_source[[#This Row],[last_touch_attribution]],"Да","")</f>
        <v/>
      </c>
    </row>
    <row r="36" spans="1:19" x14ac:dyDescent="0.2">
      <c r="A36">
        <v>786266</v>
      </c>
      <c r="B36" t="s">
        <v>3</v>
      </c>
      <c r="C36" t="s">
        <v>115</v>
      </c>
      <c r="D36" t="s">
        <v>171</v>
      </c>
      <c r="E36" t="s">
        <v>171</v>
      </c>
      <c r="F36" t="s">
        <v>171</v>
      </c>
      <c r="G36">
        <v>904376</v>
      </c>
      <c r="H36">
        <v>427554</v>
      </c>
      <c r="I36">
        <v>98210</v>
      </c>
      <c r="J36">
        <v>888</v>
      </c>
      <c r="K36">
        <v>520</v>
      </c>
      <c r="L36">
        <v>439</v>
      </c>
      <c r="M36">
        <v>9.8189248719559121E-4</v>
      </c>
      <c r="N36">
        <v>35</v>
      </c>
      <c r="O36">
        <v>35</v>
      </c>
      <c r="P36">
        <v>31.85</v>
      </c>
      <c r="Q36">
        <v>52.353399034412718</v>
      </c>
      <c r="R36">
        <v>6.4183361619693402E-2</v>
      </c>
      <c r="S36" t="str">
        <f>IF(media_table_device_source[[#This Row],[last_touch_attribution]],"Да","")</f>
        <v>Да</v>
      </c>
    </row>
    <row r="37" spans="1:19" x14ac:dyDescent="0.2">
      <c r="A37">
        <v>786266</v>
      </c>
      <c r="B37" t="s">
        <v>3</v>
      </c>
      <c r="C37" t="s">
        <v>115</v>
      </c>
      <c r="D37" t="s">
        <v>172</v>
      </c>
      <c r="E37" t="s">
        <v>173</v>
      </c>
      <c r="F37" t="s">
        <v>176</v>
      </c>
      <c r="G37">
        <v>363062</v>
      </c>
      <c r="H37">
        <v>261444</v>
      </c>
      <c r="I37">
        <v>15277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t="str">
        <f>IF(media_table_device_source[[#This Row],[last_touch_attribution]],"Да","")</f>
        <v/>
      </c>
    </row>
    <row r="38" spans="1:19" x14ac:dyDescent="0.2">
      <c r="A38">
        <v>786266</v>
      </c>
      <c r="B38" t="s">
        <v>3</v>
      </c>
      <c r="C38" t="s">
        <v>115</v>
      </c>
      <c r="D38" t="s">
        <v>172</v>
      </c>
      <c r="E38" t="s">
        <v>173</v>
      </c>
      <c r="F38" t="s">
        <v>174</v>
      </c>
      <c r="G38">
        <v>2268867</v>
      </c>
      <c r="H38">
        <v>773816</v>
      </c>
      <c r="I38">
        <v>196998</v>
      </c>
      <c r="J38">
        <v>14263</v>
      </c>
      <c r="K38">
        <v>6578</v>
      </c>
      <c r="L38">
        <v>5626</v>
      </c>
      <c r="M38">
        <v>6.2863975720040006E-3</v>
      </c>
      <c r="N38">
        <v>82</v>
      </c>
      <c r="O38">
        <v>90</v>
      </c>
      <c r="P38">
        <v>158.1</v>
      </c>
      <c r="Q38">
        <v>108.5650879187115</v>
      </c>
      <c r="R38">
        <v>0.43042581238872529</v>
      </c>
      <c r="S38" t="str">
        <f>IF(media_table_device_source[[#This Row],[last_touch_attribution]],"Да","")</f>
        <v>Да</v>
      </c>
    </row>
    <row r="39" spans="1:19" x14ac:dyDescent="0.2">
      <c r="A39">
        <v>786266</v>
      </c>
      <c r="B39" t="s">
        <v>3</v>
      </c>
      <c r="C39" t="s">
        <v>115</v>
      </c>
      <c r="D39" t="s">
        <v>172</v>
      </c>
      <c r="E39" t="s">
        <v>177</v>
      </c>
      <c r="F39" t="s">
        <v>176</v>
      </c>
      <c r="G39">
        <v>4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t="str">
        <f>IF(media_table_device_source[[#This Row],[last_touch_attribution]],"Да","")</f>
        <v/>
      </c>
    </row>
    <row r="40" spans="1:19" x14ac:dyDescent="0.2">
      <c r="A40">
        <v>786266</v>
      </c>
      <c r="B40" t="s">
        <v>3</v>
      </c>
      <c r="C40" t="s">
        <v>115</v>
      </c>
      <c r="D40" t="s">
        <v>172</v>
      </c>
      <c r="E40" t="s">
        <v>177</v>
      </c>
      <c r="F40" t="s">
        <v>174</v>
      </c>
      <c r="G40">
        <v>310</v>
      </c>
      <c r="H40">
        <v>218</v>
      </c>
      <c r="I40">
        <v>36</v>
      </c>
      <c r="J40">
        <v>42</v>
      </c>
      <c r="K40">
        <v>28</v>
      </c>
      <c r="L40">
        <v>21</v>
      </c>
      <c r="M40">
        <v>0.13548387096774189</v>
      </c>
      <c r="N40">
        <v>0</v>
      </c>
      <c r="O40">
        <v>0</v>
      </c>
      <c r="P40">
        <v>0</v>
      </c>
      <c r="Q40">
        <v>0</v>
      </c>
      <c r="R40">
        <v>0</v>
      </c>
      <c r="S40" t="str">
        <f>IF(media_table_device_source[[#This Row],[last_touch_attribution]],"Да","")</f>
        <v/>
      </c>
    </row>
    <row r="41" spans="1:19" x14ac:dyDescent="0.2">
      <c r="A41">
        <v>786266</v>
      </c>
      <c r="B41" t="s">
        <v>3</v>
      </c>
      <c r="C41" t="s">
        <v>115</v>
      </c>
      <c r="D41" t="s">
        <v>172</v>
      </c>
      <c r="E41" t="s">
        <v>175</v>
      </c>
      <c r="F41" t="s">
        <v>174</v>
      </c>
      <c r="G41">
        <v>368647</v>
      </c>
      <c r="H41">
        <v>123657</v>
      </c>
      <c r="I41">
        <v>17961</v>
      </c>
      <c r="J41">
        <v>864</v>
      </c>
      <c r="K41">
        <v>86</v>
      </c>
      <c r="L41">
        <v>75</v>
      </c>
      <c r="M41">
        <v>2.3437054960436408E-3</v>
      </c>
      <c r="N41">
        <v>2</v>
      </c>
      <c r="O41">
        <v>2</v>
      </c>
      <c r="P41">
        <v>2</v>
      </c>
      <c r="Q41">
        <v>0.87500000000000044</v>
      </c>
      <c r="R41">
        <v>0.28571428571428581</v>
      </c>
      <c r="S41" t="str">
        <f>IF(media_table_device_source[[#This Row],[last_touch_attribution]],"Да","")</f>
        <v>Да</v>
      </c>
    </row>
    <row r="42" spans="1:19" x14ac:dyDescent="0.2">
      <c r="A42">
        <v>786266</v>
      </c>
      <c r="B42" t="s">
        <v>3</v>
      </c>
      <c r="C42" t="s">
        <v>115</v>
      </c>
      <c r="D42" t="s">
        <v>178</v>
      </c>
      <c r="E42" t="s">
        <v>178</v>
      </c>
      <c r="F42" t="s">
        <v>176</v>
      </c>
      <c r="G42">
        <v>0</v>
      </c>
      <c r="H42">
        <v>0</v>
      </c>
      <c r="I42">
        <v>0</v>
      </c>
      <c r="J42">
        <v>55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t="str">
        <f>IF(media_table_device_source[[#This Row],[last_touch_attribution]],"Да","")</f>
        <v/>
      </c>
    </row>
    <row r="43" spans="1:19" x14ac:dyDescent="0.2">
      <c r="A43">
        <v>786266</v>
      </c>
      <c r="B43" t="s">
        <v>3</v>
      </c>
      <c r="C43" t="s">
        <v>115</v>
      </c>
      <c r="D43" t="s">
        <v>178</v>
      </c>
      <c r="E43" t="s">
        <v>178</v>
      </c>
      <c r="F43" t="s">
        <v>178</v>
      </c>
      <c r="G43">
        <v>2</v>
      </c>
      <c r="H43">
        <v>2</v>
      </c>
      <c r="I43">
        <v>1</v>
      </c>
      <c r="J43">
        <v>12</v>
      </c>
      <c r="K43">
        <v>0</v>
      </c>
      <c r="L43">
        <v>0</v>
      </c>
      <c r="M43">
        <v>6</v>
      </c>
      <c r="N43">
        <v>0</v>
      </c>
      <c r="O43">
        <v>0</v>
      </c>
      <c r="P43">
        <v>0</v>
      </c>
      <c r="Q43">
        <v>0</v>
      </c>
      <c r="R43">
        <v>0</v>
      </c>
      <c r="S43" t="str">
        <f>IF(media_table_device_source[[#This Row],[last_touch_attribution]],"Да","")</f>
        <v/>
      </c>
    </row>
    <row r="44" spans="1:19" x14ac:dyDescent="0.2">
      <c r="A44">
        <v>786266</v>
      </c>
      <c r="B44" t="s">
        <v>3</v>
      </c>
      <c r="C44" t="s">
        <v>115</v>
      </c>
      <c r="D44" t="s">
        <v>179</v>
      </c>
      <c r="E44" t="s">
        <v>173</v>
      </c>
      <c r="F44" t="s">
        <v>176</v>
      </c>
      <c r="G44">
        <v>214</v>
      </c>
      <c r="H44">
        <v>132</v>
      </c>
      <c r="I44">
        <v>11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t="str">
        <f>IF(media_table_device_source[[#This Row],[last_touch_attribution]],"Да","")</f>
        <v/>
      </c>
    </row>
    <row r="45" spans="1:19" x14ac:dyDescent="0.2">
      <c r="A45">
        <v>786266</v>
      </c>
      <c r="B45" t="s">
        <v>3</v>
      </c>
      <c r="C45" t="s">
        <v>115</v>
      </c>
      <c r="D45" t="s">
        <v>179</v>
      </c>
      <c r="E45" t="s">
        <v>173</v>
      </c>
      <c r="F45" t="s">
        <v>178</v>
      </c>
      <c r="G45">
        <v>336</v>
      </c>
      <c r="H45">
        <v>126</v>
      </c>
      <c r="I45">
        <v>29</v>
      </c>
      <c r="J45">
        <v>1</v>
      </c>
      <c r="K45">
        <v>1</v>
      </c>
      <c r="L45">
        <v>1</v>
      </c>
      <c r="M45">
        <v>2.976190476190476E-3</v>
      </c>
      <c r="N45">
        <v>0</v>
      </c>
      <c r="O45">
        <v>0</v>
      </c>
      <c r="P45">
        <v>0</v>
      </c>
      <c r="Q45">
        <v>0</v>
      </c>
      <c r="R45">
        <v>0</v>
      </c>
      <c r="S45" t="str">
        <f>IF(media_table_device_source[[#This Row],[last_touch_attribution]],"Да","")</f>
        <v/>
      </c>
    </row>
    <row r="46" spans="1:19" x14ac:dyDescent="0.2">
      <c r="A46">
        <v>786266</v>
      </c>
      <c r="B46" t="s">
        <v>3</v>
      </c>
      <c r="C46" t="s">
        <v>115</v>
      </c>
      <c r="D46" t="s">
        <v>179</v>
      </c>
      <c r="E46" t="s">
        <v>178</v>
      </c>
      <c r="F46" t="s">
        <v>178</v>
      </c>
      <c r="G46">
        <v>19</v>
      </c>
      <c r="H46">
        <v>17</v>
      </c>
      <c r="I46">
        <v>5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t="str">
        <f>IF(media_table_device_source[[#This Row],[last_touch_attribution]],"Да","")</f>
        <v/>
      </c>
    </row>
    <row r="47" spans="1:19" x14ac:dyDescent="0.2">
      <c r="A47">
        <v>786266</v>
      </c>
      <c r="B47" t="s">
        <v>3</v>
      </c>
      <c r="C47" t="s">
        <v>114</v>
      </c>
      <c r="D47" t="s">
        <v>171</v>
      </c>
      <c r="E47" t="s">
        <v>171</v>
      </c>
      <c r="F47" t="s">
        <v>171</v>
      </c>
      <c r="G47">
        <v>4531429</v>
      </c>
      <c r="H47">
        <v>2025718</v>
      </c>
      <c r="I47">
        <v>376317</v>
      </c>
      <c r="J47">
        <v>3318</v>
      </c>
      <c r="K47">
        <v>1815</v>
      </c>
      <c r="L47">
        <v>1609</v>
      </c>
      <c r="M47">
        <v>7.3221935067282313E-4</v>
      </c>
      <c r="N47">
        <v>15</v>
      </c>
      <c r="O47">
        <v>20</v>
      </c>
      <c r="P47">
        <v>69.349999999999994</v>
      </c>
      <c r="Q47">
        <v>128.40443606438549</v>
      </c>
      <c r="R47">
        <v>0.15741916485835111</v>
      </c>
      <c r="S47" t="str">
        <f>IF(media_table_device_source[[#This Row],[last_touch_attribution]],"Да","")</f>
        <v>Да</v>
      </c>
    </row>
    <row r="48" spans="1:19" x14ac:dyDescent="0.2">
      <c r="A48">
        <v>786266</v>
      </c>
      <c r="B48" t="s">
        <v>3</v>
      </c>
      <c r="C48" t="s">
        <v>114</v>
      </c>
      <c r="D48" t="s">
        <v>172</v>
      </c>
      <c r="E48" t="s">
        <v>173</v>
      </c>
      <c r="F48" t="s">
        <v>176</v>
      </c>
      <c r="G48">
        <v>1922722</v>
      </c>
      <c r="H48">
        <v>1351723</v>
      </c>
      <c r="I48">
        <v>84550</v>
      </c>
      <c r="J48">
        <v>70</v>
      </c>
      <c r="K48">
        <v>0</v>
      </c>
      <c r="L48">
        <v>0</v>
      </c>
      <c r="M48">
        <v>3.6406719224099998E-5</v>
      </c>
      <c r="N48">
        <v>0</v>
      </c>
      <c r="O48">
        <v>0</v>
      </c>
      <c r="P48">
        <v>0</v>
      </c>
      <c r="Q48">
        <v>0</v>
      </c>
      <c r="R48">
        <v>0</v>
      </c>
      <c r="S48" t="str">
        <f>IF(media_table_device_source[[#This Row],[last_touch_attribution]],"Да","")</f>
        <v/>
      </c>
    </row>
    <row r="49" spans="1:19" x14ac:dyDescent="0.2">
      <c r="A49">
        <v>786266</v>
      </c>
      <c r="B49" t="s">
        <v>3</v>
      </c>
      <c r="C49" t="s">
        <v>114</v>
      </c>
      <c r="D49" t="s">
        <v>172</v>
      </c>
      <c r="E49" t="s">
        <v>173</v>
      </c>
      <c r="F49" t="s">
        <v>174</v>
      </c>
      <c r="G49">
        <v>9776844</v>
      </c>
      <c r="H49">
        <v>3400225</v>
      </c>
      <c r="I49">
        <v>570198</v>
      </c>
      <c r="J49">
        <v>43278</v>
      </c>
      <c r="K49">
        <v>20319</v>
      </c>
      <c r="L49">
        <v>17329</v>
      </c>
      <c r="M49">
        <v>4.4265818294738054E-3</v>
      </c>
      <c r="N49">
        <v>70</v>
      </c>
      <c r="O49">
        <v>80</v>
      </c>
      <c r="P49">
        <v>181.59047619047621</v>
      </c>
      <c r="Q49">
        <v>169.56130377555019</v>
      </c>
      <c r="R49">
        <v>0.67225627802124888</v>
      </c>
      <c r="S49" t="str">
        <f>IF(media_table_device_source[[#This Row],[last_touch_attribution]],"Да","")</f>
        <v>Да</v>
      </c>
    </row>
    <row r="50" spans="1:19" x14ac:dyDescent="0.2">
      <c r="A50">
        <v>786266</v>
      </c>
      <c r="B50" t="s">
        <v>3</v>
      </c>
      <c r="C50" t="s">
        <v>114</v>
      </c>
      <c r="D50" t="s">
        <v>172</v>
      </c>
      <c r="E50" t="s">
        <v>177</v>
      </c>
      <c r="F50" t="s">
        <v>176</v>
      </c>
      <c r="G50">
        <v>774</v>
      </c>
      <c r="H50">
        <v>5</v>
      </c>
      <c r="I50">
        <v>1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t="str">
        <f>IF(media_table_device_source[[#This Row],[last_touch_attribution]],"Да","")</f>
        <v/>
      </c>
    </row>
    <row r="51" spans="1:19" x14ac:dyDescent="0.2">
      <c r="A51">
        <v>786266</v>
      </c>
      <c r="B51" t="s">
        <v>3</v>
      </c>
      <c r="C51" t="s">
        <v>114</v>
      </c>
      <c r="D51" t="s">
        <v>172</v>
      </c>
      <c r="E51" t="s">
        <v>177</v>
      </c>
      <c r="F51" t="s">
        <v>174</v>
      </c>
      <c r="G51">
        <v>1164</v>
      </c>
      <c r="H51">
        <v>854</v>
      </c>
      <c r="I51">
        <v>151</v>
      </c>
      <c r="J51">
        <v>279</v>
      </c>
      <c r="K51">
        <v>193</v>
      </c>
      <c r="L51">
        <v>144</v>
      </c>
      <c r="M51">
        <v>0.23969072164948449</v>
      </c>
      <c r="N51">
        <v>0</v>
      </c>
      <c r="O51">
        <v>0</v>
      </c>
      <c r="P51">
        <v>0</v>
      </c>
      <c r="Q51">
        <v>0</v>
      </c>
      <c r="R51">
        <v>0</v>
      </c>
      <c r="S51" t="str">
        <f>IF(media_table_device_source[[#This Row],[last_touch_attribution]],"Да","")</f>
        <v/>
      </c>
    </row>
    <row r="52" spans="1:19" x14ac:dyDescent="0.2">
      <c r="A52">
        <v>786266</v>
      </c>
      <c r="B52" t="s">
        <v>3</v>
      </c>
      <c r="C52" t="s">
        <v>114</v>
      </c>
      <c r="D52" t="s">
        <v>172</v>
      </c>
      <c r="E52" t="s">
        <v>175</v>
      </c>
      <c r="F52" t="s">
        <v>176</v>
      </c>
      <c r="G52">
        <v>10</v>
      </c>
      <c r="H52">
        <v>3</v>
      </c>
      <c r="I52">
        <v>3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t="str">
        <f>IF(media_table_device_source[[#This Row],[last_touch_attribution]],"Да","")</f>
        <v/>
      </c>
    </row>
    <row r="53" spans="1:19" x14ac:dyDescent="0.2">
      <c r="A53">
        <v>786266</v>
      </c>
      <c r="B53" t="s">
        <v>3</v>
      </c>
      <c r="C53" t="s">
        <v>114</v>
      </c>
      <c r="D53" t="s">
        <v>172</v>
      </c>
      <c r="E53" t="s">
        <v>175</v>
      </c>
      <c r="F53" t="s">
        <v>174</v>
      </c>
      <c r="G53">
        <v>1514814</v>
      </c>
      <c r="H53">
        <v>608141</v>
      </c>
      <c r="I53">
        <v>52820</v>
      </c>
      <c r="J53">
        <v>1941</v>
      </c>
      <c r="K53">
        <v>118</v>
      </c>
      <c r="L53">
        <v>99</v>
      </c>
      <c r="M53">
        <v>1.281345432508546E-3</v>
      </c>
      <c r="N53">
        <v>0</v>
      </c>
      <c r="O53">
        <v>0</v>
      </c>
      <c r="P53">
        <v>1.166666666666667</v>
      </c>
      <c r="Q53">
        <v>1.3125</v>
      </c>
      <c r="R53">
        <v>0.4285714285714286</v>
      </c>
      <c r="S53" t="str">
        <f>IF(media_table_device_source[[#This Row],[last_touch_attribution]],"Да","")</f>
        <v/>
      </c>
    </row>
    <row r="54" spans="1:19" x14ac:dyDescent="0.2">
      <c r="A54">
        <v>786266</v>
      </c>
      <c r="B54" t="s">
        <v>3</v>
      </c>
      <c r="C54" t="s">
        <v>114</v>
      </c>
      <c r="D54" t="s">
        <v>178</v>
      </c>
      <c r="E54" t="s">
        <v>178</v>
      </c>
      <c r="F54" t="s">
        <v>176</v>
      </c>
      <c r="G54">
        <v>4</v>
      </c>
      <c r="H54">
        <v>4</v>
      </c>
      <c r="I54">
        <v>4</v>
      </c>
      <c r="J54">
        <v>575</v>
      </c>
      <c r="K54">
        <v>0</v>
      </c>
      <c r="L54">
        <v>0</v>
      </c>
      <c r="M54">
        <v>143.75</v>
      </c>
      <c r="N54">
        <v>0</v>
      </c>
      <c r="O54">
        <v>0</v>
      </c>
      <c r="P54">
        <v>0</v>
      </c>
      <c r="Q54">
        <v>0</v>
      </c>
      <c r="R54">
        <v>0</v>
      </c>
      <c r="S54" t="str">
        <f>IF(media_table_device_source[[#This Row],[last_touch_attribution]],"Да","")</f>
        <v/>
      </c>
    </row>
    <row r="55" spans="1:19" x14ac:dyDescent="0.2">
      <c r="A55">
        <v>786266</v>
      </c>
      <c r="B55" t="s">
        <v>3</v>
      </c>
      <c r="C55" t="s">
        <v>114</v>
      </c>
      <c r="D55" t="s">
        <v>178</v>
      </c>
      <c r="E55" t="s">
        <v>178</v>
      </c>
      <c r="F55" t="s">
        <v>178</v>
      </c>
      <c r="G55">
        <v>118</v>
      </c>
      <c r="H55">
        <v>26</v>
      </c>
      <c r="I55">
        <v>14</v>
      </c>
      <c r="J55">
        <v>32</v>
      </c>
      <c r="K55">
        <v>0</v>
      </c>
      <c r="L55">
        <v>0</v>
      </c>
      <c r="M55">
        <v>0.2711864406779661</v>
      </c>
      <c r="N55">
        <v>0</v>
      </c>
      <c r="O55">
        <v>0</v>
      </c>
      <c r="P55">
        <v>0</v>
      </c>
      <c r="Q55">
        <v>0</v>
      </c>
      <c r="R55">
        <v>0</v>
      </c>
      <c r="S55" t="str">
        <f>IF(media_table_device_source[[#This Row],[last_touch_attribution]],"Да","")</f>
        <v/>
      </c>
    </row>
    <row r="56" spans="1:19" x14ac:dyDescent="0.2">
      <c r="A56">
        <v>786266</v>
      </c>
      <c r="B56" t="s">
        <v>3</v>
      </c>
      <c r="C56" t="s">
        <v>114</v>
      </c>
      <c r="D56" t="s">
        <v>179</v>
      </c>
      <c r="E56" t="s">
        <v>173</v>
      </c>
      <c r="F56" t="s">
        <v>176</v>
      </c>
      <c r="G56">
        <v>8737</v>
      </c>
      <c r="H56">
        <v>673</v>
      </c>
      <c r="I56">
        <v>79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t="str">
        <f>IF(media_table_device_source[[#This Row],[last_touch_attribution]],"Да","")</f>
        <v/>
      </c>
    </row>
    <row r="57" spans="1:19" x14ac:dyDescent="0.2">
      <c r="A57">
        <v>786266</v>
      </c>
      <c r="B57" t="s">
        <v>3</v>
      </c>
      <c r="C57" t="s">
        <v>114</v>
      </c>
      <c r="D57" t="s">
        <v>179</v>
      </c>
      <c r="E57" t="s">
        <v>173</v>
      </c>
      <c r="F57" t="s">
        <v>178</v>
      </c>
      <c r="G57">
        <v>5505</v>
      </c>
      <c r="H57">
        <v>4118</v>
      </c>
      <c r="I57">
        <v>453</v>
      </c>
      <c r="J57">
        <v>4</v>
      </c>
      <c r="K57">
        <v>2</v>
      </c>
      <c r="L57">
        <v>2</v>
      </c>
      <c r="M57">
        <v>7.2661217075386012E-4</v>
      </c>
      <c r="N57">
        <v>0</v>
      </c>
      <c r="O57">
        <v>0</v>
      </c>
      <c r="P57">
        <v>0</v>
      </c>
      <c r="Q57">
        <v>0</v>
      </c>
      <c r="R57">
        <v>0</v>
      </c>
      <c r="S57" t="str">
        <f>IF(media_table_device_source[[#This Row],[last_touch_attribution]],"Да","")</f>
        <v/>
      </c>
    </row>
    <row r="58" spans="1:19" x14ac:dyDescent="0.2">
      <c r="A58">
        <v>786266</v>
      </c>
      <c r="B58" t="s">
        <v>3</v>
      </c>
      <c r="C58" t="s">
        <v>114</v>
      </c>
      <c r="D58" t="s">
        <v>179</v>
      </c>
      <c r="E58" t="s">
        <v>178</v>
      </c>
      <c r="F58" t="s">
        <v>176</v>
      </c>
      <c r="G58">
        <v>261</v>
      </c>
      <c r="H58">
        <v>57</v>
      </c>
      <c r="I58">
        <v>3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t="str">
        <f>IF(media_table_device_source[[#This Row],[last_touch_attribution]],"Да","")</f>
        <v/>
      </c>
    </row>
    <row r="59" spans="1:19" x14ac:dyDescent="0.2">
      <c r="A59">
        <v>786266</v>
      </c>
      <c r="B59" t="s">
        <v>3</v>
      </c>
      <c r="C59" t="s">
        <v>114</v>
      </c>
      <c r="D59" t="s">
        <v>179</v>
      </c>
      <c r="E59" t="s">
        <v>178</v>
      </c>
      <c r="F59" t="s">
        <v>178</v>
      </c>
      <c r="G59">
        <v>3098</v>
      </c>
      <c r="H59">
        <v>2386</v>
      </c>
      <c r="I59">
        <v>620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t="str">
        <f>IF(media_table_device_source[[#This Row],[last_touch_attribution]],"Да","")</f>
        <v/>
      </c>
    </row>
    <row r="60" spans="1:19" x14ac:dyDescent="0.2">
      <c r="A60">
        <v>786266</v>
      </c>
      <c r="B60" t="s">
        <v>3</v>
      </c>
      <c r="C60" t="s">
        <v>117</v>
      </c>
      <c r="D60" t="s">
        <v>171</v>
      </c>
      <c r="E60" t="s">
        <v>171</v>
      </c>
      <c r="F60" t="s">
        <v>171</v>
      </c>
      <c r="G60">
        <v>675430</v>
      </c>
      <c r="H60">
        <v>285579</v>
      </c>
      <c r="I60">
        <v>143324</v>
      </c>
      <c r="J60">
        <v>1446</v>
      </c>
      <c r="K60">
        <v>893</v>
      </c>
      <c r="L60">
        <v>890</v>
      </c>
      <c r="M60">
        <v>2.1408584161201009E-3</v>
      </c>
      <c r="N60">
        <v>0</v>
      </c>
      <c r="O60">
        <v>0</v>
      </c>
      <c r="P60">
        <v>1.9</v>
      </c>
      <c r="Q60">
        <v>5.8082696444517712</v>
      </c>
      <c r="R60">
        <v>7.1207271705413522E-3</v>
      </c>
      <c r="S60" t="str">
        <f>IF(media_table_device_source[[#This Row],[last_touch_attribution]],"Да","")</f>
        <v/>
      </c>
    </row>
    <row r="61" spans="1:19" x14ac:dyDescent="0.2">
      <c r="A61">
        <v>786266</v>
      </c>
      <c r="B61" t="s">
        <v>3</v>
      </c>
      <c r="C61" t="s">
        <v>117</v>
      </c>
      <c r="D61" t="s">
        <v>172</v>
      </c>
      <c r="E61" t="s">
        <v>173</v>
      </c>
      <c r="F61" t="s">
        <v>176</v>
      </c>
      <c r="G61">
        <v>87</v>
      </c>
      <c r="H61">
        <v>8</v>
      </c>
      <c r="I61">
        <v>6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t="str">
        <f>IF(media_table_device_source[[#This Row],[last_touch_attribution]],"Да","")</f>
        <v/>
      </c>
    </row>
    <row r="62" spans="1:19" x14ac:dyDescent="0.2">
      <c r="A62">
        <v>786266</v>
      </c>
      <c r="B62" t="s">
        <v>3</v>
      </c>
      <c r="C62" t="s">
        <v>117</v>
      </c>
      <c r="D62" t="s">
        <v>172</v>
      </c>
      <c r="E62" t="s">
        <v>173</v>
      </c>
      <c r="F62" t="s">
        <v>174</v>
      </c>
      <c r="G62">
        <v>613463</v>
      </c>
      <c r="H62">
        <v>332835</v>
      </c>
      <c r="I62">
        <v>192960</v>
      </c>
      <c r="J62">
        <v>459</v>
      </c>
      <c r="K62">
        <v>234</v>
      </c>
      <c r="L62">
        <v>214</v>
      </c>
      <c r="M62">
        <v>7.4821138357162534E-4</v>
      </c>
      <c r="N62">
        <v>0</v>
      </c>
      <c r="O62">
        <v>0</v>
      </c>
      <c r="P62">
        <v>5.7571428571428571</v>
      </c>
      <c r="Q62">
        <v>9.0669458141384425</v>
      </c>
      <c r="R62">
        <v>3.5947537028268362E-2</v>
      </c>
      <c r="S62" t="str">
        <f>IF(media_table_device_source[[#This Row],[last_touch_attribution]],"Да","")</f>
        <v/>
      </c>
    </row>
    <row r="63" spans="1:19" x14ac:dyDescent="0.2">
      <c r="A63">
        <v>786266</v>
      </c>
      <c r="B63" t="s">
        <v>3</v>
      </c>
      <c r="C63" t="s">
        <v>117</v>
      </c>
      <c r="D63" t="s">
        <v>172</v>
      </c>
      <c r="E63" t="s">
        <v>177</v>
      </c>
      <c r="F63" t="s">
        <v>174</v>
      </c>
      <c r="G63">
        <v>184</v>
      </c>
      <c r="H63">
        <v>95</v>
      </c>
      <c r="I63">
        <v>54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t="str">
        <f>IF(media_table_device_source[[#This Row],[last_touch_attribution]],"Да","")</f>
        <v/>
      </c>
    </row>
    <row r="64" spans="1:19" x14ac:dyDescent="0.2">
      <c r="A64">
        <v>786266</v>
      </c>
      <c r="B64" t="s">
        <v>3</v>
      </c>
      <c r="C64" t="s">
        <v>117</v>
      </c>
      <c r="D64" t="s">
        <v>172</v>
      </c>
      <c r="E64" t="s">
        <v>175</v>
      </c>
      <c r="F64" t="s">
        <v>174</v>
      </c>
      <c r="G64">
        <v>400134</v>
      </c>
      <c r="H64">
        <v>19438</v>
      </c>
      <c r="I64">
        <v>11135</v>
      </c>
      <c r="J64">
        <v>1756</v>
      </c>
      <c r="K64">
        <v>20</v>
      </c>
      <c r="L64">
        <v>19</v>
      </c>
      <c r="M64">
        <v>4.3885298425027624E-3</v>
      </c>
      <c r="N64">
        <v>0</v>
      </c>
      <c r="O64">
        <v>0</v>
      </c>
      <c r="P64">
        <v>0.66666666666666663</v>
      </c>
      <c r="Q64">
        <v>0.87500000000000044</v>
      </c>
      <c r="R64">
        <v>0.28571428571428581</v>
      </c>
      <c r="S64" t="str">
        <f>IF(media_table_device_source[[#This Row],[last_touch_attribution]],"Да","")</f>
        <v/>
      </c>
    </row>
    <row r="65" spans="1:19" x14ac:dyDescent="0.2">
      <c r="A65">
        <v>786266</v>
      </c>
      <c r="B65" t="s">
        <v>3</v>
      </c>
      <c r="C65" t="s">
        <v>117</v>
      </c>
      <c r="D65" t="s">
        <v>178</v>
      </c>
      <c r="E65" t="s">
        <v>178</v>
      </c>
      <c r="F65" t="s">
        <v>176</v>
      </c>
      <c r="G65">
        <v>113</v>
      </c>
      <c r="H65">
        <v>101</v>
      </c>
      <c r="I65">
        <v>75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t="str">
        <f>IF(media_table_device_source[[#This Row],[last_touch_attribution]],"Да","")</f>
        <v/>
      </c>
    </row>
    <row r="66" spans="1:19" x14ac:dyDescent="0.2">
      <c r="A66">
        <v>786266</v>
      </c>
      <c r="B66" t="s">
        <v>3</v>
      </c>
      <c r="C66" t="s">
        <v>117</v>
      </c>
      <c r="D66" t="s">
        <v>178</v>
      </c>
      <c r="E66" t="s">
        <v>178</v>
      </c>
      <c r="F66" t="s">
        <v>178</v>
      </c>
      <c r="G66">
        <v>95</v>
      </c>
      <c r="H66">
        <v>25</v>
      </c>
      <c r="I66">
        <v>12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 t="str">
        <f>IF(media_table_device_source[[#This Row],[last_touch_attribution]],"Да","")</f>
        <v/>
      </c>
    </row>
    <row r="67" spans="1:19" x14ac:dyDescent="0.2">
      <c r="A67">
        <v>786266</v>
      </c>
      <c r="B67" t="s">
        <v>3</v>
      </c>
      <c r="C67" t="s">
        <v>117</v>
      </c>
      <c r="D67" t="s">
        <v>179</v>
      </c>
      <c r="E67" t="s">
        <v>173</v>
      </c>
      <c r="F67" t="s">
        <v>178</v>
      </c>
      <c r="G67">
        <v>1870</v>
      </c>
      <c r="H67">
        <v>1778</v>
      </c>
      <c r="I67">
        <v>1026</v>
      </c>
      <c r="J67">
        <v>1</v>
      </c>
      <c r="K67">
        <v>1</v>
      </c>
      <c r="L67">
        <v>1</v>
      </c>
      <c r="M67">
        <v>5.3475935828877007E-4</v>
      </c>
      <c r="N67">
        <v>0</v>
      </c>
      <c r="O67">
        <v>0</v>
      </c>
      <c r="P67">
        <v>0</v>
      </c>
      <c r="Q67">
        <v>0</v>
      </c>
      <c r="R67">
        <v>0</v>
      </c>
      <c r="S67" t="str">
        <f>IF(media_table_device_source[[#This Row],[last_touch_attribution]],"Да","")</f>
        <v/>
      </c>
    </row>
    <row r="68" spans="1:19" x14ac:dyDescent="0.2">
      <c r="A68">
        <v>786266</v>
      </c>
      <c r="B68" t="s">
        <v>3</v>
      </c>
      <c r="C68" t="s">
        <v>117</v>
      </c>
      <c r="D68" t="s">
        <v>179</v>
      </c>
      <c r="E68" t="s">
        <v>178</v>
      </c>
      <c r="F68" t="s">
        <v>178</v>
      </c>
      <c r="G68">
        <v>1987</v>
      </c>
      <c r="H68">
        <v>1894</v>
      </c>
      <c r="I68">
        <v>977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 t="str">
        <f>IF(media_table_device_source[[#This Row],[last_touch_attribution]],"Да","")</f>
        <v/>
      </c>
    </row>
    <row r="69" spans="1:19" x14ac:dyDescent="0.2">
      <c r="A69">
        <v>786266</v>
      </c>
      <c r="B69" t="s">
        <v>3</v>
      </c>
      <c r="C69" t="s">
        <v>113</v>
      </c>
      <c r="D69" t="s">
        <v>171</v>
      </c>
      <c r="E69" t="s">
        <v>171</v>
      </c>
      <c r="F69" t="s">
        <v>171</v>
      </c>
      <c r="G69">
        <v>1093154</v>
      </c>
      <c r="H69">
        <v>474245</v>
      </c>
      <c r="I69">
        <v>204662</v>
      </c>
      <c r="J69">
        <v>3312</v>
      </c>
      <c r="K69">
        <v>2376</v>
      </c>
      <c r="L69">
        <v>2371</v>
      </c>
      <c r="M69">
        <v>3.0297652480803252E-3</v>
      </c>
      <c r="N69">
        <v>275</v>
      </c>
      <c r="O69">
        <v>277</v>
      </c>
      <c r="P69">
        <v>278.33333333333331</v>
      </c>
      <c r="Q69">
        <v>215.431795084161</v>
      </c>
      <c r="R69">
        <v>0.26411153933248138</v>
      </c>
      <c r="S69" t="str">
        <f>IF(media_table_device_source[[#This Row],[last_touch_attribution]],"Да","")</f>
        <v>Да</v>
      </c>
    </row>
    <row r="70" spans="1:19" x14ac:dyDescent="0.2">
      <c r="A70">
        <v>786266</v>
      </c>
      <c r="B70" t="s">
        <v>3</v>
      </c>
      <c r="C70" t="s">
        <v>113</v>
      </c>
      <c r="D70" t="s">
        <v>172</v>
      </c>
      <c r="E70" t="s">
        <v>173</v>
      </c>
      <c r="F70" t="s">
        <v>176</v>
      </c>
      <c r="G70">
        <v>227</v>
      </c>
      <c r="H70">
        <v>21</v>
      </c>
      <c r="I70">
        <v>16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 t="str">
        <f>IF(media_table_device_source[[#This Row],[last_touch_attribution]],"Да","")</f>
        <v/>
      </c>
    </row>
    <row r="71" spans="1:19" x14ac:dyDescent="0.2">
      <c r="A71">
        <v>786266</v>
      </c>
      <c r="B71" t="s">
        <v>3</v>
      </c>
      <c r="C71" t="s">
        <v>113</v>
      </c>
      <c r="D71" t="s">
        <v>172</v>
      </c>
      <c r="E71" t="s">
        <v>173</v>
      </c>
      <c r="F71" t="s">
        <v>174</v>
      </c>
      <c r="G71">
        <v>886533</v>
      </c>
      <c r="H71">
        <v>463358</v>
      </c>
      <c r="I71">
        <v>246867</v>
      </c>
      <c r="J71">
        <v>522</v>
      </c>
      <c r="K71">
        <v>238</v>
      </c>
      <c r="L71">
        <v>217</v>
      </c>
      <c r="M71">
        <v>5.8881056881131331E-4</v>
      </c>
      <c r="N71">
        <v>0</v>
      </c>
      <c r="O71">
        <v>1</v>
      </c>
      <c r="P71">
        <v>8.6571428571428566</v>
      </c>
      <c r="Q71">
        <v>12.5888036115088</v>
      </c>
      <c r="R71">
        <v>4.9910575539191322E-2</v>
      </c>
      <c r="S71" t="str">
        <f>IF(media_table_device_source[[#This Row],[last_touch_attribution]],"Да","")</f>
        <v/>
      </c>
    </row>
    <row r="72" spans="1:19" x14ac:dyDescent="0.2">
      <c r="A72">
        <v>786266</v>
      </c>
      <c r="B72" t="s">
        <v>3</v>
      </c>
      <c r="C72" t="s">
        <v>113</v>
      </c>
      <c r="D72" t="s">
        <v>172</v>
      </c>
      <c r="E72" t="s">
        <v>177</v>
      </c>
      <c r="F72" t="s">
        <v>174</v>
      </c>
      <c r="G72">
        <v>223</v>
      </c>
      <c r="H72">
        <v>127</v>
      </c>
      <c r="I72">
        <v>72</v>
      </c>
      <c r="J72">
        <v>1</v>
      </c>
      <c r="K72">
        <v>0</v>
      </c>
      <c r="L72">
        <v>0</v>
      </c>
      <c r="M72">
        <v>4.4843049327354259E-3</v>
      </c>
      <c r="N72">
        <v>0</v>
      </c>
      <c r="O72">
        <v>0</v>
      </c>
      <c r="P72">
        <v>0</v>
      </c>
      <c r="Q72">
        <v>0</v>
      </c>
      <c r="R72">
        <v>0</v>
      </c>
      <c r="S72" t="str">
        <f>IF(media_table_device_source[[#This Row],[last_touch_attribution]],"Да","")</f>
        <v/>
      </c>
    </row>
    <row r="73" spans="1:19" x14ac:dyDescent="0.2">
      <c r="A73">
        <v>786266</v>
      </c>
      <c r="B73" t="s">
        <v>3</v>
      </c>
      <c r="C73" t="s">
        <v>113</v>
      </c>
      <c r="D73" t="s">
        <v>172</v>
      </c>
      <c r="E73" t="s">
        <v>175</v>
      </c>
      <c r="F73" t="s">
        <v>176</v>
      </c>
      <c r="G73">
        <v>0</v>
      </c>
      <c r="H73">
        <v>0</v>
      </c>
      <c r="I73">
        <v>0</v>
      </c>
      <c r="J73">
        <v>2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t="str">
        <f>IF(media_table_device_source[[#This Row],[last_touch_attribution]],"Да","")</f>
        <v/>
      </c>
    </row>
    <row r="74" spans="1:19" x14ac:dyDescent="0.2">
      <c r="A74">
        <v>786266</v>
      </c>
      <c r="B74" t="s">
        <v>3</v>
      </c>
      <c r="C74" t="s">
        <v>113</v>
      </c>
      <c r="D74" t="s">
        <v>172</v>
      </c>
      <c r="E74" t="s">
        <v>175</v>
      </c>
      <c r="F74" t="s">
        <v>174</v>
      </c>
      <c r="G74">
        <v>543514</v>
      </c>
      <c r="H74">
        <v>23613</v>
      </c>
      <c r="I74">
        <v>13273</v>
      </c>
      <c r="J74">
        <v>2999</v>
      </c>
      <c r="K74">
        <v>16</v>
      </c>
      <c r="L74">
        <v>15</v>
      </c>
      <c r="M74">
        <v>5.5177971496594381E-3</v>
      </c>
      <c r="N74">
        <v>0</v>
      </c>
      <c r="O74">
        <v>0</v>
      </c>
      <c r="P74">
        <v>0</v>
      </c>
      <c r="Q74">
        <v>0</v>
      </c>
      <c r="R74">
        <v>0</v>
      </c>
      <c r="S74" t="str">
        <f>IF(media_table_device_source[[#This Row],[last_touch_attribution]],"Да","")</f>
        <v/>
      </c>
    </row>
    <row r="75" spans="1:19" x14ac:dyDescent="0.2">
      <c r="A75">
        <v>786266</v>
      </c>
      <c r="B75" t="s">
        <v>3</v>
      </c>
      <c r="C75" t="s">
        <v>113</v>
      </c>
      <c r="D75" t="s">
        <v>178</v>
      </c>
      <c r="E75" t="s">
        <v>178</v>
      </c>
      <c r="F75" t="s">
        <v>176</v>
      </c>
      <c r="G75">
        <v>128</v>
      </c>
      <c r="H75">
        <v>113</v>
      </c>
      <c r="I75">
        <v>72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 t="str">
        <f>IF(media_table_device_source[[#This Row],[last_touch_attribution]],"Да","")</f>
        <v/>
      </c>
    </row>
    <row r="76" spans="1:19" x14ac:dyDescent="0.2">
      <c r="A76">
        <v>786266</v>
      </c>
      <c r="B76" t="s">
        <v>3</v>
      </c>
      <c r="C76" t="s">
        <v>113</v>
      </c>
      <c r="D76" t="s">
        <v>178</v>
      </c>
      <c r="E76" t="s">
        <v>178</v>
      </c>
      <c r="F76" t="s">
        <v>178</v>
      </c>
      <c r="G76">
        <v>153</v>
      </c>
      <c r="H76">
        <v>26</v>
      </c>
      <c r="I76">
        <v>19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 t="str">
        <f>IF(media_table_device_source[[#This Row],[last_touch_attribution]],"Да","")</f>
        <v/>
      </c>
    </row>
    <row r="77" spans="1:19" x14ac:dyDescent="0.2">
      <c r="A77">
        <v>786266</v>
      </c>
      <c r="B77" t="s">
        <v>3</v>
      </c>
      <c r="C77" t="s">
        <v>113</v>
      </c>
      <c r="D77" t="s">
        <v>179</v>
      </c>
      <c r="E77" t="s">
        <v>173</v>
      </c>
      <c r="F77" t="s">
        <v>176</v>
      </c>
      <c r="G77">
        <v>3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 t="str">
        <f>IF(media_table_device_source[[#This Row],[last_touch_attribution]],"Да","")</f>
        <v/>
      </c>
    </row>
    <row r="78" spans="1:19" x14ac:dyDescent="0.2">
      <c r="A78">
        <v>786266</v>
      </c>
      <c r="B78" t="s">
        <v>3</v>
      </c>
      <c r="C78" t="s">
        <v>113</v>
      </c>
      <c r="D78" t="s">
        <v>179</v>
      </c>
      <c r="E78" t="s">
        <v>173</v>
      </c>
      <c r="F78" t="s">
        <v>178</v>
      </c>
      <c r="G78">
        <v>6025</v>
      </c>
      <c r="H78">
        <v>5828</v>
      </c>
      <c r="I78">
        <v>2503</v>
      </c>
      <c r="J78">
        <v>1</v>
      </c>
      <c r="K78">
        <v>1</v>
      </c>
      <c r="L78">
        <v>1</v>
      </c>
      <c r="M78">
        <v>1.659751037344398E-4</v>
      </c>
      <c r="N78">
        <v>0</v>
      </c>
      <c r="O78">
        <v>0</v>
      </c>
      <c r="P78">
        <v>0</v>
      </c>
      <c r="Q78">
        <v>0</v>
      </c>
      <c r="R78">
        <v>0</v>
      </c>
      <c r="S78" t="str">
        <f>IF(media_table_device_source[[#This Row],[last_touch_attribution]],"Да","")</f>
        <v/>
      </c>
    </row>
    <row r="79" spans="1:19" x14ac:dyDescent="0.2">
      <c r="A79">
        <v>786266</v>
      </c>
      <c r="B79" t="s">
        <v>3</v>
      </c>
      <c r="C79" t="s">
        <v>113</v>
      </c>
      <c r="D79" t="s">
        <v>179</v>
      </c>
      <c r="E79" t="s">
        <v>178</v>
      </c>
      <c r="F79" t="s">
        <v>178</v>
      </c>
      <c r="G79">
        <v>3484</v>
      </c>
      <c r="H79">
        <v>3309</v>
      </c>
      <c r="I79">
        <v>1790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t="str">
        <f>IF(media_table_device_source[[#This Row],[last_touch_attribution]],"Да","")</f>
        <v/>
      </c>
    </row>
    <row r="80" spans="1:19" x14ac:dyDescent="0.2">
      <c r="A80">
        <v>786266</v>
      </c>
      <c r="B80" t="s">
        <v>3</v>
      </c>
      <c r="C80" t="s">
        <v>153</v>
      </c>
      <c r="D80" t="s">
        <v>171</v>
      </c>
      <c r="E80" t="s">
        <v>171</v>
      </c>
      <c r="F80" t="s">
        <v>171</v>
      </c>
      <c r="G80">
        <v>127403</v>
      </c>
      <c r="H80">
        <v>56757</v>
      </c>
      <c r="I80">
        <v>26326</v>
      </c>
      <c r="J80">
        <v>92</v>
      </c>
      <c r="K80">
        <v>64</v>
      </c>
      <c r="L80">
        <v>61</v>
      </c>
      <c r="M80">
        <v>7.2211800350070255E-4</v>
      </c>
      <c r="N80">
        <v>0</v>
      </c>
      <c r="O80">
        <v>0</v>
      </c>
      <c r="P80">
        <v>4.7666666666666666</v>
      </c>
      <c r="Q80">
        <v>16.158524234574909</v>
      </c>
      <c r="R80">
        <v>1.980976256205624E-2</v>
      </c>
      <c r="S80" t="str">
        <f>IF(media_table_device_source[[#This Row],[last_touch_attribution]],"Да","")</f>
        <v/>
      </c>
    </row>
    <row r="81" spans="1:19" x14ac:dyDescent="0.2">
      <c r="A81">
        <v>786266</v>
      </c>
      <c r="B81" t="s">
        <v>3</v>
      </c>
      <c r="C81" t="s">
        <v>153</v>
      </c>
      <c r="D81" t="s">
        <v>172</v>
      </c>
      <c r="E81" t="s">
        <v>173</v>
      </c>
      <c r="F81" t="s">
        <v>176</v>
      </c>
      <c r="G81">
        <v>18247</v>
      </c>
      <c r="H81">
        <v>14339</v>
      </c>
      <c r="I81">
        <v>1142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t="str">
        <f>IF(media_table_device_source[[#This Row],[last_touch_attribution]],"Да","")</f>
        <v/>
      </c>
    </row>
    <row r="82" spans="1:19" x14ac:dyDescent="0.2">
      <c r="A82">
        <v>786266</v>
      </c>
      <c r="B82" t="s">
        <v>3</v>
      </c>
      <c r="C82" t="s">
        <v>153</v>
      </c>
      <c r="D82" t="s">
        <v>172</v>
      </c>
      <c r="E82" t="s">
        <v>173</v>
      </c>
      <c r="F82" t="s">
        <v>174</v>
      </c>
      <c r="G82">
        <v>203663</v>
      </c>
      <c r="H82">
        <v>83579</v>
      </c>
      <c r="I82">
        <v>45102</v>
      </c>
      <c r="J82">
        <v>1041</v>
      </c>
      <c r="K82">
        <v>656</v>
      </c>
      <c r="L82">
        <v>634</v>
      </c>
      <c r="M82">
        <v>5.1113849840177146E-3</v>
      </c>
      <c r="N82">
        <v>0</v>
      </c>
      <c r="O82">
        <v>0</v>
      </c>
      <c r="P82">
        <v>7.9904761904761914</v>
      </c>
      <c r="Q82">
        <v>14.62864383015155</v>
      </c>
      <c r="R82">
        <v>5.799788887430235E-2</v>
      </c>
      <c r="S82" t="str">
        <f>IF(media_table_device_source[[#This Row],[last_touch_attribution]],"Да","")</f>
        <v/>
      </c>
    </row>
    <row r="83" spans="1:19" x14ac:dyDescent="0.2">
      <c r="A83">
        <v>786266</v>
      </c>
      <c r="B83" t="s">
        <v>3</v>
      </c>
      <c r="C83" t="s">
        <v>153</v>
      </c>
      <c r="D83" t="s">
        <v>172</v>
      </c>
      <c r="E83" t="s">
        <v>177</v>
      </c>
      <c r="F83" t="s">
        <v>174</v>
      </c>
      <c r="G83">
        <v>64</v>
      </c>
      <c r="H83">
        <v>47</v>
      </c>
      <c r="I83">
        <v>19</v>
      </c>
      <c r="J83">
        <v>2</v>
      </c>
      <c r="K83">
        <v>1</v>
      </c>
      <c r="L83">
        <v>1</v>
      </c>
      <c r="M83">
        <v>3.125E-2</v>
      </c>
      <c r="N83">
        <v>0</v>
      </c>
      <c r="O83">
        <v>0</v>
      </c>
      <c r="P83">
        <v>0</v>
      </c>
      <c r="Q83">
        <v>0</v>
      </c>
      <c r="R83">
        <v>0</v>
      </c>
      <c r="S83" t="str">
        <f>IF(media_table_device_source[[#This Row],[last_touch_attribution]],"Да","")</f>
        <v/>
      </c>
    </row>
    <row r="84" spans="1:19" x14ac:dyDescent="0.2">
      <c r="A84">
        <v>786266</v>
      </c>
      <c r="B84" t="s">
        <v>3</v>
      </c>
      <c r="C84" t="s">
        <v>153</v>
      </c>
      <c r="D84" t="s">
        <v>172</v>
      </c>
      <c r="E84" t="s">
        <v>175</v>
      </c>
      <c r="F84" t="s">
        <v>174</v>
      </c>
      <c r="G84">
        <v>31451</v>
      </c>
      <c r="H84">
        <v>11715</v>
      </c>
      <c r="I84">
        <v>1858</v>
      </c>
      <c r="J84">
        <v>82</v>
      </c>
      <c r="K84">
        <v>18</v>
      </c>
      <c r="L84">
        <v>15</v>
      </c>
      <c r="M84">
        <v>2.607230294744205E-3</v>
      </c>
      <c r="N84">
        <v>0</v>
      </c>
      <c r="O84">
        <v>0</v>
      </c>
      <c r="P84">
        <v>0</v>
      </c>
      <c r="Q84">
        <v>0</v>
      </c>
      <c r="R84">
        <v>0</v>
      </c>
      <c r="S84" t="str">
        <f>IF(media_table_device_source[[#This Row],[last_touch_attribution]],"Да","")</f>
        <v/>
      </c>
    </row>
    <row r="85" spans="1:19" x14ac:dyDescent="0.2">
      <c r="A85">
        <v>786266</v>
      </c>
      <c r="B85" t="s">
        <v>3</v>
      </c>
      <c r="C85" t="s">
        <v>153</v>
      </c>
      <c r="D85" t="s">
        <v>178</v>
      </c>
      <c r="E85" t="s">
        <v>178</v>
      </c>
      <c r="F85" t="s">
        <v>176</v>
      </c>
      <c r="G85">
        <v>0</v>
      </c>
      <c r="H85">
        <v>0</v>
      </c>
      <c r="I85">
        <v>0</v>
      </c>
      <c r="J85">
        <v>41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 t="str">
        <f>IF(media_table_device_source[[#This Row],[last_touch_attribution]],"Да","")</f>
        <v/>
      </c>
    </row>
    <row r="86" spans="1:19" x14ac:dyDescent="0.2">
      <c r="A86">
        <v>786266</v>
      </c>
      <c r="B86" t="s">
        <v>3</v>
      </c>
      <c r="C86" t="s">
        <v>153</v>
      </c>
      <c r="D86" t="s">
        <v>178</v>
      </c>
      <c r="E86" t="s">
        <v>178</v>
      </c>
      <c r="F86" t="s">
        <v>178</v>
      </c>
      <c r="G86">
        <v>3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 t="str">
        <f>IF(media_table_device_source[[#This Row],[last_touch_attribution]],"Да","")</f>
        <v/>
      </c>
    </row>
    <row r="87" spans="1:19" x14ac:dyDescent="0.2">
      <c r="A87">
        <v>786266</v>
      </c>
      <c r="B87" t="s">
        <v>3</v>
      </c>
      <c r="C87" t="s">
        <v>153</v>
      </c>
      <c r="D87" t="s">
        <v>179</v>
      </c>
      <c r="E87" t="s">
        <v>173</v>
      </c>
      <c r="F87" t="s">
        <v>176</v>
      </c>
      <c r="G87">
        <v>16</v>
      </c>
      <c r="H87">
        <v>5</v>
      </c>
      <c r="I87">
        <v>2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 t="str">
        <f>IF(media_table_device_source[[#This Row],[last_touch_attribution]],"Да","")</f>
        <v/>
      </c>
    </row>
    <row r="88" spans="1:19" x14ac:dyDescent="0.2">
      <c r="A88">
        <v>786266</v>
      </c>
      <c r="B88" t="s">
        <v>3</v>
      </c>
      <c r="C88" t="s">
        <v>153</v>
      </c>
      <c r="D88" t="s">
        <v>179</v>
      </c>
      <c r="E88" t="s">
        <v>173</v>
      </c>
      <c r="F88" t="s">
        <v>178</v>
      </c>
      <c r="G88">
        <v>67</v>
      </c>
      <c r="H88">
        <v>38</v>
      </c>
      <c r="I88">
        <v>13</v>
      </c>
      <c r="J88">
        <v>2</v>
      </c>
      <c r="K88">
        <v>2</v>
      </c>
      <c r="L88">
        <v>2</v>
      </c>
      <c r="M88">
        <v>2.9850746268656719E-2</v>
      </c>
      <c r="N88">
        <v>0</v>
      </c>
      <c r="O88">
        <v>0</v>
      </c>
      <c r="P88">
        <v>0</v>
      </c>
      <c r="Q88">
        <v>0</v>
      </c>
      <c r="R88">
        <v>0</v>
      </c>
      <c r="S88" t="str">
        <f>IF(media_table_device_source[[#This Row],[last_touch_attribution]],"Да","")</f>
        <v/>
      </c>
    </row>
    <row r="89" spans="1:19" x14ac:dyDescent="0.2">
      <c r="A89">
        <v>786266</v>
      </c>
      <c r="B89" t="s">
        <v>3</v>
      </c>
      <c r="C89" t="s">
        <v>153</v>
      </c>
      <c r="D89" t="s">
        <v>179</v>
      </c>
      <c r="E89" t="s">
        <v>178</v>
      </c>
      <c r="F89" t="s">
        <v>178</v>
      </c>
      <c r="G89">
        <v>19</v>
      </c>
      <c r="H89">
        <v>19</v>
      </c>
      <c r="I89">
        <v>9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 t="str">
        <f>IF(media_table_device_source[[#This Row],[last_touch_attribution]],"Да","")</f>
        <v/>
      </c>
    </row>
    <row r="90" spans="1:19" x14ac:dyDescent="0.2">
      <c r="A90">
        <v>786266</v>
      </c>
      <c r="B90" t="s">
        <v>3</v>
      </c>
      <c r="C90" t="s">
        <v>154</v>
      </c>
      <c r="D90" t="s">
        <v>171</v>
      </c>
      <c r="E90" t="s">
        <v>171</v>
      </c>
      <c r="F90" t="s">
        <v>171</v>
      </c>
      <c r="G90">
        <v>10283</v>
      </c>
      <c r="H90">
        <v>10283</v>
      </c>
      <c r="I90">
        <v>3365</v>
      </c>
      <c r="J90">
        <v>604</v>
      </c>
      <c r="K90">
        <v>604</v>
      </c>
      <c r="L90">
        <v>478</v>
      </c>
      <c r="M90">
        <v>5.8737722454536623E-2</v>
      </c>
      <c r="N90">
        <v>0</v>
      </c>
      <c r="O90">
        <v>0</v>
      </c>
      <c r="P90">
        <v>0</v>
      </c>
      <c r="Q90">
        <v>0</v>
      </c>
      <c r="R90">
        <v>0</v>
      </c>
      <c r="S90" t="str">
        <f>IF(media_table_device_source[[#This Row],[last_touch_attribution]],"Да","")</f>
        <v/>
      </c>
    </row>
    <row r="91" spans="1:19" x14ac:dyDescent="0.2">
      <c r="A91">
        <v>786266</v>
      </c>
      <c r="B91" t="s">
        <v>3</v>
      </c>
      <c r="C91" t="s">
        <v>154</v>
      </c>
      <c r="D91" t="s">
        <v>172</v>
      </c>
      <c r="E91" t="s">
        <v>173</v>
      </c>
      <c r="F91" t="s">
        <v>176</v>
      </c>
      <c r="G91">
        <v>320273</v>
      </c>
      <c r="H91">
        <v>320273</v>
      </c>
      <c r="I91">
        <v>82054</v>
      </c>
      <c r="J91">
        <v>14645</v>
      </c>
      <c r="K91">
        <v>14645</v>
      </c>
      <c r="L91">
        <v>8334</v>
      </c>
      <c r="M91">
        <v>4.5726614482020027E-2</v>
      </c>
      <c r="N91">
        <v>0</v>
      </c>
      <c r="O91">
        <v>0</v>
      </c>
      <c r="P91">
        <v>0</v>
      </c>
      <c r="Q91">
        <v>0</v>
      </c>
      <c r="R91">
        <v>0</v>
      </c>
      <c r="S91" t="str">
        <f>IF(media_table_device_source[[#This Row],[last_touch_attribution]],"Да","")</f>
        <v/>
      </c>
    </row>
    <row r="92" spans="1:19" x14ac:dyDescent="0.2">
      <c r="A92">
        <v>786266</v>
      </c>
      <c r="B92" t="s">
        <v>3</v>
      </c>
      <c r="C92" t="s">
        <v>154</v>
      </c>
      <c r="D92" t="s">
        <v>172</v>
      </c>
      <c r="E92" t="s">
        <v>173</v>
      </c>
      <c r="F92" t="s">
        <v>174</v>
      </c>
      <c r="G92">
        <v>408250</v>
      </c>
      <c r="H92">
        <v>408250</v>
      </c>
      <c r="I92">
        <v>284197</v>
      </c>
      <c r="J92">
        <v>6129</v>
      </c>
      <c r="K92">
        <v>6129</v>
      </c>
      <c r="L92">
        <v>2863</v>
      </c>
      <c r="M92">
        <v>1.501285976729945E-2</v>
      </c>
      <c r="N92">
        <v>0</v>
      </c>
      <c r="O92">
        <v>0</v>
      </c>
      <c r="P92">
        <v>0</v>
      </c>
      <c r="Q92">
        <v>0</v>
      </c>
      <c r="R92">
        <v>0</v>
      </c>
      <c r="S92" t="str">
        <f>IF(media_table_device_source[[#This Row],[last_touch_attribution]],"Да","")</f>
        <v/>
      </c>
    </row>
    <row r="93" spans="1:19" x14ac:dyDescent="0.2">
      <c r="A93">
        <v>786266</v>
      </c>
      <c r="B93" t="s">
        <v>3</v>
      </c>
      <c r="C93" t="s">
        <v>154</v>
      </c>
      <c r="D93" t="s">
        <v>172</v>
      </c>
      <c r="E93" t="s">
        <v>177</v>
      </c>
      <c r="F93" t="s">
        <v>174</v>
      </c>
      <c r="G93">
        <v>3</v>
      </c>
      <c r="H93">
        <v>3</v>
      </c>
      <c r="I93">
        <v>2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t="str">
        <f>IF(media_table_device_source[[#This Row],[last_touch_attribution]],"Да","")</f>
        <v/>
      </c>
    </row>
    <row r="94" spans="1:19" x14ac:dyDescent="0.2">
      <c r="A94">
        <v>786266</v>
      </c>
      <c r="B94" t="s">
        <v>3</v>
      </c>
      <c r="C94" t="s">
        <v>154</v>
      </c>
      <c r="D94" t="s">
        <v>172</v>
      </c>
      <c r="E94" t="s">
        <v>175</v>
      </c>
      <c r="F94" t="s">
        <v>176</v>
      </c>
      <c r="G94">
        <v>2440</v>
      </c>
      <c r="H94">
        <v>2440</v>
      </c>
      <c r="I94">
        <v>216</v>
      </c>
      <c r="J94">
        <v>30</v>
      </c>
      <c r="K94">
        <v>30</v>
      </c>
      <c r="L94">
        <v>23</v>
      </c>
      <c r="M94">
        <v>1.2295081967213109E-2</v>
      </c>
      <c r="N94">
        <v>0</v>
      </c>
      <c r="O94">
        <v>0</v>
      </c>
      <c r="P94">
        <v>0</v>
      </c>
      <c r="Q94">
        <v>0</v>
      </c>
      <c r="R94">
        <v>0</v>
      </c>
      <c r="S94" t="str">
        <f>IF(media_table_device_source[[#This Row],[last_touch_attribution]],"Да","")</f>
        <v/>
      </c>
    </row>
    <row r="95" spans="1:19" x14ac:dyDescent="0.2">
      <c r="A95">
        <v>786266</v>
      </c>
      <c r="B95" t="s">
        <v>3</v>
      </c>
      <c r="C95" t="s">
        <v>154</v>
      </c>
      <c r="D95" t="s">
        <v>172</v>
      </c>
      <c r="E95" t="s">
        <v>175</v>
      </c>
      <c r="F95" t="s">
        <v>174</v>
      </c>
      <c r="G95">
        <v>57898</v>
      </c>
      <c r="H95">
        <v>57898</v>
      </c>
      <c r="I95">
        <v>6884</v>
      </c>
      <c r="J95">
        <v>192</v>
      </c>
      <c r="K95">
        <v>192</v>
      </c>
      <c r="L95">
        <v>137</v>
      </c>
      <c r="M95">
        <v>3.3161767245846142E-3</v>
      </c>
      <c r="N95">
        <v>0</v>
      </c>
      <c r="O95">
        <v>0</v>
      </c>
      <c r="P95">
        <v>0</v>
      </c>
      <c r="Q95">
        <v>0</v>
      </c>
      <c r="R95">
        <v>0</v>
      </c>
      <c r="S95" t="str">
        <f>IF(media_table_device_source[[#This Row],[last_touch_attribution]],"Да","")</f>
        <v/>
      </c>
    </row>
    <row r="96" spans="1:19" x14ac:dyDescent="0.2">
      <c r="A96">
        <v>786266</v>
      </c>
      <c r="B96" t="s">
        <v>3</v>
      </c>
      <c r="C96" t="s">
        <v>154</v>
      </c>
      <c r="D96" t="s">
        <v>179</v>
      </c>
      <c r="E96" t="s">
        <v>173</v>
      </c>
      <c r="F96" t="s">
        <v>176</v>
      </c>
      <c r="G96">
        <v>45</v>
      </c>
      <c r="H96">
        <v>45</v>
      </c>
      <c r="I96">
        <v>13</v>
      </c>
      <c r="J96">
        <v>3</v>
      </c>
      <c r="K96">
        <v>3</v>
      </c>
      <c r="L96">
        <v>1</v>
      </c>
      <c r="M96">
        <v>6.6666666666666666E-2</v>
      </c>
      <c r="N96">
        <v>0</v>
      </c>
      <c r="O96">
        <v>0</v>
      </c>
      <c r="P96">
        <v>0</v>
      </c>
      <c r="Q96">
        <v>0</v>
      </c>
      <c r="R96">
        <v>0</v>
      </c>
      <c r="S96" t="str">
        <f>IF(media_table_device_source[[#This Row],[last_touch_attribution]],"Да","")</f>
        <v/>
      </c>
    </row>
    <row r="97" spans="1:19" x14ac:dyDescent="0.2">
      <c r="A97">
        <v>786266</v>
      </c>
      <c r="B97" t="s">
        <v>3</v>
      </c>
      <c r="C97" t="s">
        <v>154</v>
      </c>
      <c r="D97" t="s">
        <v>179</v>
      </c>
      <c r="E97" t="s">
        <v>173</v>
      </c>
      <c r="F97" t="s">
        <v>178</v>
      </c>
      <c r="G97">
        <v>122</v>
      </c>
      <c r="H97">
        <v>122</v>
      </c>
      <c r="I97">
        <v>59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 t="str">
        <f>IF(media_table_device_source[[#This Row],[last_touch_attribution]],"Да","")</f>
        <v/>
      </c>
    </row>
    <row r="98" spans="1:19" x14ac:dyDescent="0.2">
      <c r="A98">
        <v>786266</v>
      </c>
      <c r="B98" t="s">
        <v>3</v>
      </c>
      <c r="C98" t="s">
        <v>154</v>
      </c>
      <c r="D98" t="s">
        <v>179</v>
      </c>
      <c r="E98" t="s">
        <v>175</v>
      </c>
      <c r="F98" t="s">
        <v>176</v>
      </c>
      <c r="G98">
        <v>1</v>
      </c>
      <c r="H98">
        <v>1</v>
      </c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t="str">
        <f>IF(media_table_device_source[[#This Row],[last_touch_attribution]],"Да","")</f>
        <v/>
      </c>
    </row>
    <row r="99" spans="1:19" x14ac:dyDescent="0.2">
      <c r="A99">
        <v>786266</v>
      </c>
      <c r="B99" t="s">
        <v>3</v>
      </c>
      <c r="C99" t="s">
        <v>155</v>
      </c>
      <c r="D99" t="s">
        <v>171</v>
      </c>
      <c r="E99" t="s">
        <v>171</v>
      </c>
      <c r="F99" t="s">
        <v>171</v>
      </c>
      <c r="G99">
        <v>0</v>
      </c>
      <c r="H99">
        <v>0</v>
      </c>
      <c r="I99">
        <v>0</v>
      </c>
      <c r="J99">
        <v>1</v>
      </c>
      <c r="K99">
        <v>1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 t="str">
        <f>IF(media_table_device_source[[#This Row],[last_touch_attribution]],"Да","")</f>
        <v/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86"/>
  <sheetViews>
    <sheetView workbookViewId="0">
      <selection activeCell="K22" sqref="K22"/>
    </sheetView>
  </sheetViews>
  <sheetFormatPr baseColWidth="10" defaultColWidth="8.83203125" defaultRowHeight="15" x14ac:dyDescent="0.2"/>
  <cols>
    <col min="1" max="1" width="15.33203125" customWidth="1"/>
    <col min="2" max="2" width="18.6640625" customWidth="1"/>
    <col min="3" max="3" width="16.33203125" customWidth="1"/>
    <col min="4" max="4" width="17.1640625" customWidth="1"/>
    <col min="5" max="5" width="27.83203125" customWidth="1"/>
    <col min="6" max="6" width="23.33203125" customWidth="1"/>
    <col min="9" max="9" width="7.6640625" customWidth="1"/>
    <col min="10" max="10" width="29.6640625" customWidth="1"/>
    <col min="11" max="11" width="25.5" customWidth="1"/>
    <col min="12" max="12" width="19" bestFit="1" customWidth="1"/>
    <col min="13" max="13" width="17.6640625" bestFit="1" customWidth="1"/>
  </cols>
  <sheetData>
    <row r="1" spans="1:6" x14ac:dyDescent="0.2">
      <c r="A1" s="48" t="s">
        <v>38</v>
      </c>
      <c r="B1" s="48" t="s">
        <v>123</v>
      </c>
      <c r="C1" s="48" t="s">
        <v>59</v>
      </c>
      <c r="D1" s="48" t="s">
        <v>124</v>
      </c>
      <c r="E1" s="48" t="s">
        <v>180</v>
      </c>
      <c r="F1" s="105" t="s">
        <v>181</v>
      </c>
    </row>
    <row r="2" spans="1:6" x14ac:dyDescent="0.2">
      <c r="A2" s="47">
        <v>786266</v>
      </c>
      <c r="B2" s="47" t="s">
        <v>112</v>
      </c>
      <c r="C2" s="47" t="s">
        <v>103</v>
      </c>
      <c r="D2" s="47" t="s">
        <v>182</v>
      </c>
      <c r="E2" s="47">
        <v>60</v>
      </c>
      <c r="F2" s="106">
        <v>60</v>
      </c>
    </row>
    <row r="3" spans="1:6" x14ac:dyDescent="0.2">
      <c r="A3">
        <v>786266</v>
      </c>
      <c r="B3" t="s">
        <v>112</v>
      </c>
      <c r="C3" t="s">
        <v>103</v>
      </c>
      <c r="D3" t="s">
        <v>183</v>
      </c>
      <c r="F3">
        <v>0.25</v>
      </c>
    </row>
    <row r="4" spans="1:6" x14ac:dyDescent="0.2">
      <c r="A4">
        <v>786266</v>
      </c>
      <c r="B4" t="s">
        <v>112</v>
      </c>
      <c r="C4" t="s">
        <v>103</v>
      </c>
      <c r="D4" t="s">
        <v>184</v>
      </c>
    </row>
    <row r="5" spans="1:6" x14ac:dyDescent="0.2">
      <c r="A5">
        <v>786266</v>
      </c>
      <c r="B5" t="s">
        <v>112</v>
      </c>
      <c r="C5" t="s">
        <v>103</v>
      </c>
      <c r="D5" t="s">
        <v>185</v>
      </c>
    </row>
    <row r="6" spans="1:6" x14ac:dyDescent="0.2">
      <c r="A6">
        <v>786266</v>
      </c>
      <c r="B6" t="s">
        <v>112</v>
      </c>
      <c r="C6" t="s">
        <v>103</v>
      </c>
      <c r="D6" t="s">
        <v>186</v>
      </c>
    </row>
    <row r="7" spans="1:6" x14ac:dyDescent="0.2">
      <c r="A7">
        <v>786266</v>
      </c>
      <c r="B7" t="s">
        <v>112</v>
      </c>
      <c r="C7" t="s">
        <v>103</v>
      </c>
      <c r="D7" t="s">
        <v>187</v>
      </c>
    </row>
    <row r="8" spans="1:6" x14ac:dyDescent="0.2">
      <c r="A8">
        <v>786266</v>
      </c>
      <c r="B8" t="s">
        <v>112</v>
      </c>
      <c r="C8" t="s">
        <v>103</v>
      </c>
      <c r="D8" t="s">
        <v>188</v>
      </c>
    </row>
    <row r="9" spans="1:6" x14ac:dyDescent="0.2">
      <c r="A9">
        <v>786266</v>
      </c>
      <c r="B9" t="s">
        <v>112</v>
      </c>
      <c r="C9" t="s">
        <v>103</v>
      </c>
      <c r="D9" t="s">
        <v>189</v>
      </c>
    </row>
    <row r="10" spans="1:6" x14ac:dyDescent="0.2">
      <c r="A10">
        <v>786266</v>
      </c>
      <c r="B10" t="s">
        <v>112</v>
      </c>
      <c r="C10" t="s">
        <v>103</v>
      </c>
      <c r="D10" t="s">
        <v>190</v>
      </c>
    </row>
    <row r="11" spans="1:6" x14ac:dyDescent="0.2">
      <c r="A11">
        <v>786266</v>
      </c>
      <c r="B11" t="s">
        <v>112</v>
      </c>
      <c r="C11" t="s">
        <v>103</v>
      </c>
      <c r="D11" t="s">
        <v>191</v>
      </c>
    </row>
    <row r="12" spans="1:6" x14ac:dyDescent="0.2">
      <c r="A12">
        <v>786266</v>
      </c>
      <c r="B12" t="s">
        <v>112</v>
      </c>
      <c r="C12" t="s">
        <v>103</v>
      </c>
      <c r="D12" t="s">
        <v>192</v>
      </c>
    </row>
    <row r="13" spans="1:6" x14ac:dyDescent="0.2">
      <c r="A13">
        <v>786266</v>
      </c>
      <c r="B13" t="s">
        <v>112</v>
      </c>
      <c r="C13" t="s">
        <v>104</v>
      </c>
      <c r="D13" t="s">
        <v>182</v>
      </c>
      <c r="E13">
        <v>80</v>
      </c>
      <c r="F13">
        <v>80.25</v>
      </c>
    </row>
    <row r="14" spans="1:6" x14ac:dyDescent="0.2">
      <c r="A14">
        <v>786266</v>
      </c>
      <c r="B14" t="s">
        <v>112</v>
      </c>
      <c r="C14" t="s">
        <v>104</v>
      </c>
      <c r="D14" t="s">
        <v>183</v>
      </c>
      <c r="E14">
        <v>2</v>
      </c>
      <c r="F14">
        <v>1.45</v>
      </c>
    </row>
    <row r="15" spans="1:6" x14ac:dyDescent="0.2">
      <c r="A15">
        <v>786266</v>
      </c>
      <c r="B15" t="s">
        <v>112</v>
      </c>
      <c r="C15" t="s">
        <v>104</v>
      </c>
      <c r="D15" t="s">
        <v>184</v>
      </c>
      <c r="E15">
        <v>3</v>
      </c>
      <c r="F15">
        <v>1.333333333333333</v>
      </c>
    </row>
    <row r="16" spans="1:6" x14ac:dyDescent="0.2">
      <c r="A16">
        <v>786266</v>
      </c>
      <c r="B16" t="s">
        <v>112</v>
      </c>
      <c r="C16" t="s">
        <v>104</v>
      </c>
      <c r="D16" t="s">
        <v>185</v>
      </c>
      <c r="E16">
        <v>1</v>
      </c>
      <c r="F16">
        <v>0.33333333333333331</v>
      </c>
    </row>
    <row r="17" spans="1:6" x14ac:dyDescent="0.2">
      <c r="A17">
        <v>786266</v>
      </c>
      <c r="B17" t="s">
        <v>112</v>
      </c>
      <c r="C17" t="s">
        <v>104</v>
      </c>
      <c r="D17" t="s">
        <v>186</v>
      </c>
    </row>
    <row r="18" spans="1:6" x14ac:dyDescent="0.2">
      <c r="A18">
        <v>786266</v>
      </c>
      <c r="B18" t="s">
        <v>112</v>
      </c>
      <c r="C18" t="s">
        <v>104</v>
      </c>
      <c r="D18" t="s">
        <v>187</v>
      </c>
    </row>
    <row r="19" spans="1:6" x14ac:dyDescent="0.2">
      <c r="A19">
        <v>786266</v>
      </c>
      <c r="B19" t="s">
        <v>112</v>
      </c>
      <c r="C19" t="s">
        <v>104</v>
      </c>
      <c r="D19" t="s">
        <v>188</v>
      </c>
      <c r="F19">
        <v>0.33333333333333331</v>
      </c>
    </row>
    <row r="20" spans="1:6" x14ac:dyDescent="0.2">
      <c r="A20">
        <v>786266</v>
      </c>
      <c r="B20" t="s">
        <v>112</v>
      </c>
      <c r="C20" t="s">
        <v>104</v>
      </c>
      <c r="D20" t="s">
        <v>189</v>
      </c>
      <c r="E20">
        <v>1</v>
      </c>
      <c r="F20">
        <v>0.5</v>
      </c>
    </row>
    <row r="21" spans="1:6" x14ac:dyDescent="0.2">
      <c r="A21">
        <v>786266</v>
      </c>
      <c r="B21" t="s">
        <v>112</v>
      </c>
      <c r="C21" t="s">
        <v>104</v>
      </c>
      <c r="D21" t="s">
        <v>190</v>
      </c>
    </row>
    <row r="22" spans="1:6" x14ac:dyDescent="0.2">
      <c r="A22">
        <v>786266</v>
      </c>
      <c r="B22" t="s">
        <v>112</v>
      </c>
      <c r="C22" t="s">
        <v>104</v>
      </c>
      <c r="D22" t="s">
        <v>191</v>
      </c>
    </row>
    <row r="23" spans="1:6" x14ac:dyDescent="0.2">
      <c r="A23">
        <v>786266</v>
      </c>
      <c r="B23" t="s">
        <v>112</v>
      </c>
      <c r="C23" t="s">
        <v>104</v>
      </c>
      <c r="D23" t="s">
        <v>192</v>
      </c>
    </row>
    <row r="24" spans="1:6" x14ac:dyDescent="0.2">
      <c r="A24">
        <v>786266</v>
      </c>
      <c r="B24" t="s">
        <v>112</v>
      </c>
      <c r="C24" t="s">
        <v>105</v>
      </c>
      <c r="D24" t="s">
        <v>182</v>
      </c>
      <c r="E24">
        <v>73</v>
      </c>
      <c r="F24">
        <v>73.75</v>
      </c>
    </row>
    <row r="25" spans="1:6" x14ac:dyDescent="0.2">
      <c r="A25">
        <v>786266</v>
      </c>
      <c r="B25" t="s">
        <v>112</v>
      </c>
      <c r="C25" t="s">
        <v>105</v>
      </c>
      <c r="D25" t="s">
        <v>183</v>
      </c>
      <c r="E25">
        <v>1</v>
      </c>
      <c r="F25">
        <v>0.75</v>
      </c>
    </row>
    <row r="26" spans="1:6" x14ac:dyDescent="0.2">
      <c r="A26">
        <v>786266</v>
      </c>
      <c r="B26" t="s">
        <v>112</v>
      </c>
      <c r="C26" t="s">
        <v>105</v>
      </c>
      <c r="D26" t="s">
        <v>184</v>
      </c>
      <c r="E26">
        <v>1</v>
      </c>
      <c r="F26">
        <v>0.16666666666666671</v>
      </c>
    </row>
    <row r="27" spans="1:6" x14ac:dyDescent="0.2">
      <c r="A27">
        <v>786266</v>
      </c>
      <c r="B27" t="s">
        <v>112</v>
      </c>
      <c r="C27" t="s">
        <v>105</v>
      </c>
      <c r="D27" t="s">
        <v>185</v>
      </c>
    </row>
    <row r="28" spans="1:6" x14ac:dyDescent="0.2">
      <c r="A28">
        <v>786266</v>
      </c>
      <c r="B28" t="s">
        <v>112</v>
      </c>
      <c r="C28" t="s">
        <v>105</v>
      </c>
      <c r="D28" t="s">
        <v>186</v>
      </c>
    </row>
    <row r="29" spans="1:6" x14ac:dyDescent="0.2">
      <c r="A29">
        <v>786266</v>
      </c>
      <c r="B29" t="s">
        <v>112</v>
      </c>
      <c r="C29" t="s">
        <v>105</v>
      </c>
      <c r="D29" t="s">
        <v>187</v>
      </c>
    </row>
    <row r="30" spans="1:6" x14ac:dyDescent="0.2">
      <c r="A30">
        <v>786266</v>
      </c>
      <c r="B30" t="s">
        <v>112</v>
      </c>
      <c r="C30" t="s">
        <v>105</v>
      </c>
      <c r="D30" t="s">
        <v>188</v>
      </c>
    </row>
    <row r="31" spans="1:6" x14ac:dyDescent="0.2">
      <c r="A31">
        <v>786266</v>
      </c>
      <c r="B31" t="s">
        <v>112</v>
      </c>
      <c r="C31" t="s">
        <v>105</v>
      </c>
      <c r="D31" t="s">
        <v>189</v>
      </c>
      <c r="E31">
        <v>1</v>
      </c>
      <c r="F31">
        <v>0.5</v>
      </c>
    </row>
    <row r="32" spans="1:6" x14ac:dyDescent="0.2">
      <c r="A32">
        <v>786266</v>
      </c>
      <c r="B32" t="s">
        <v>112</v>
      </c>
      <c r="C32" t="s">
        <v>105</v>
      </c>
      <c r="D32" t="s">
        <v>190</v>
      </c>
    </row>
    <row r="33" spans="1:6" x14ac:dyDescent="0.2">
      <c r="A33">
        <v>786266</v>
      </c>
      <c r="B33" t="s">
        <v>112</v>
      </c>
      <c r="C33" t="s">
        <v>105</v>
      </c>
      <c r="D33" t="s">
        <v>191</v>
      </c>
    </row>
    <row r="34" spans="1:6" x14ac:dyDescent="0.2">
      <c r="A34">
        <v>786266</v>
      </c>
      <c r="B34" t="s">
        <v>112</v>
      </c>
      <c r="C34" t="s">
        <v>105</v>
      </c>
      <c r="D34" t="s">
        <v>192</v>
      </c>
    </row>
    <row r="35" spans="1:6" x14ac:dyDescent="0.2">
      <c r="A35">
        <v>786266</v>
      </c>
      <c r="B35" t="s">
        <v>112</v>
      </c>
      <c r="C35" t="s">
        <v>106</v>
      </c>
      <c r="D35" t="s">
        <v>182</v>
      </c>
      <c r="E35">
        <v>215</v>
      </c>
      <c r="F35">
        <v>216</v>
      </c>
    </row>
    <row r="36" spans="1:6" x14ac:dyDescent="0.2">
      <c r="A36">
        <v>786266</v>
      </c>
      <c r="B36" t="s">
        <v>112</v>
      </c>
      <c r="C36" t="s">
        <v>106</v>
      </c>
      <c r="D36" t="s">
        <v>183</v>
      </c>
      <c r="E36">
        <v>3</v>
      </c>
      <c r="F36">
        <v>2.4500000000000002</v>
      </c>
    </row>
    <row r="37" spans="1:6" x14ac:dyDescent="0.2">
      <c r="A37">
        <v>786266</v>
      </c>
      <c r="B37" t="s">
        <v>112</v>
      </c>
      <c r="C37" t="s">
        <v>106</v>
      </c>
      <c r="D37" t="s">
        <v>184</v>
      </c>
      <c r="E37">
        <v>4</v>
      </c>
      <c r="F37">
        <v>1.5</v>
      </c>
    </row>
    <row r="38" spans="1:6" x14ac:dyDescent="0.2">
      <c r="A38">
        <v>786266</v>
      </c>
      <c r="B38" t="s">
        <v>112</v>
      </c>
      <c r="C38" t="s">
        <v>106</v>
      </c>
      <c r="D38" t="s">
        <v>185</v>
      </c>
      <c r="E38">
        <v>1</v>
      </c>
      <c r="F38">
        <v>0.33333333333333331</v>
      </c>
    </row>
    <row r="39" spans="1:6" x14ac:dyDescent="0.2">
      <c r="A39">
        <v>786266</v>
      </c>
      <c r="B39" t="s">
        <v>112</v>
      </c>
      <c r="C39" t="s">
        <v>106</v>
      </c>
      <c r="D39" t="s">
        <v>186</v>
      </c>
    </row>
    <row r="40" spans="1:6" x14ac:dyDescent="0.2">
      <c r="A40">
        <v>786266</v>
      </c>
      <c r="B40" t="s">
        <v>112</v>
      </c>
      <c r="C40" t="s">
        <v>106</v>
      </c>
      <c r="D40" t="s">
        <v>187</v>
      </c>
    </row>
    <row r="41" spans="1:6" x14ac:dyDescent="0.2">
      <c r="A41">
        <v>786266</v>
      </c>
      <c r="B41" t="s">
        <v>112</v>
      </c>
      <c r="C41" t="s">
        <v>106</v>
      </c>
      <c r="D41" t="s">
        <v>188</v>
      </c>
      <c r="F41">
        <v>0.33333333333333331</v>
      </c>
    </row>
    <row r="42" spans="1:6" x14ac:dyDescent="0.2">
      <c r="A42">
        <v>786266</v>
      </c>
      <c r="B42" t="s">
        <v>112</v>
      </c>
      <c r="C42" t="s">
        <v>106</v>
      </c>
      <c r="D42" t="s">
        <v>189</v>
      </c>
      <c r="E42">
        <v>1</v>
      </c>
      <c r="F42">
        <v>0.5</v>
      </c>
    </row>
    <row r="43" spans="1:6" x14ac:dyDescent="0.2">
      <c r="A43">
        <v>786266</v>
      </c>
      <c r="B43" t="s">
        <v>112</v>
      </c>
      <c r="C43" t="s">
        <v>106</v>
      </c>
      <c r="D43" t="s">
        <v>190</v>
      </c>
    </row>
    <row r="44" spans="1:6" x14ac:dyDescent="0.2">
      <c r="A44">
        <v>786266</v>
      </c>
      <c r="B44" t="s">
        <v>112</v>
      </c>
      <c r="C44" t="s">
        <v>106</v>
      </c>
      <c r="D44" t="s">
        <v>191</v>
      </c>
    </row>
    <row r="45" spans="1:6" x14ac:dyDescent="0.2">
      <c r="A45">
        <v>786266</v>
      </c>
      <c r="B45" t="s">
        <v>112</v>
      </c>
      <c r="C45" t="s">
        <v>106</v>
      </c>
      <c r="D45" t="s">
        <v>192</v>
      </c>
    </row>
    <row r="46" spans="1:6" x14ac:dyDescent="0.2">
      <c r="A46">
        <v>786266</v>
      </c>
      <c r="B46" t="s">
        <v>112</v>
      </c>
      <c r="C46" t="s">
        <v>107</v>
      </c>
      <c r="D46" t="s">
        <v>182</v>
      </c>
      <c r="E46">
        <v>208</v>
      </c>
      <c r="F46">
        <v>208</v>
      </c>
    </row>
    <row r="47" spans="1:6" x14ac:dyDescent="0.2">
      <c r="A47">
        <v>786266</v>
      </c>
      <c r="B47" t="s">
        <v>112</v>
      </c>
      <c r="C47" t="s">
        <v>107</v>
      </c>
      <c r="D47" t="s">
        <v>183</v>
      </c>
      <c r="F47">
        <v>0.5</v>
      </c>
    </row>
    <row r="48" spans="1:6" x14ac:dyDescent="0.2">
      <c r="A48">
        <v>786266</v>
      </c>
      <c r="B48" t="s">
        <v>112</v>
      </c>
      <c r="C48" t="s">
        <v>107</v>
      </c>
      <c r="D48" t="s">
        <v>184</v>
      </c>
    </row>
    <row r="49" spans="1:6" x14ac:dyDescent="0.2">
      <c r="A49">
        <v>786266</v>
      </c>
      <c r="B49" t="s">
        <v>112</v>
      </c>
      <c r="C49" t="s">
        <v>107</v>
      </c>
      <c r="D49" t="s">
        <v>185</v>
      </c>
      <c r="F49">
        <v>0.25</v>
      </c>
    </row>
    <row r="50" spans="1:6" x14ac:dyDescent="0.2">
      <c r="A50">
        <v>786266</v>
      </c>
      <c r="B50" t="s">
        <v>112</v>
      </c>
      <c r="C50" t="s">
        <v>107</v>
      </c>
      <c r="D50" t="s">
        <v>186</v>
      </c>
    </row>
    <row r="51" spans="1:6" x14ac:dyDescent="0.2">
      <c r="A51">
        <v>786266</v>
      </c>
      <c r="B51" t="s">
        <v>112</v>
      </c>
      <c r="C51" t="s">
        <v>107</v>
      </c>
      <c r="D51" t="s">
        <v>187</v>
      </c>
    </row>
    <row r="52" spans="1:6" x14ac:dyDescent="0.2">
      <c r="A52">
        <v>786266</v>
      </c>
      <c r="B52" t="s">
        <v>112</v>
      </c>
      <c r="C52" t="s">
        <v>107</v>
      </c>
      <c r="D52" t="s">
        <v>188</v>
      </c>
    </row>
    <row r="53" spans="1:6" x14ac:dyDescent="0.2">
      <c r="A53">
        <v>786266</v>
      </c>
      <c r="B53" t="s">
        <v>112</v>
      </c>
      <c r="C53" t="s">
        <v>107</v>
      </c>
      <c r="D53" t="s">
        <v>189</v>
      </c>
    </row>
    <row r="54" spans="1:6" x14ac:dyDescent="0.2">
      <c r="A54">
        <v>786266</v>
      </c>
      <c r="B54" t="s">
        <v>112</v>
      </c>
      <c r="C54" t="s">
        <v>107</v>
      </c>
      <c r="D54" t="s">
        <v>190</v>
      </c>
    </row>
    <row r="55" spans="1:6" x14ac:dyDescent="0.2">
      <c r="A55">
        <v>786266</v>
      </c>
      <c r="B55" t="s">
        <v>112</v>
      </c>
      <c r="C55" t="s">
        <v>107</v>
      </c>
      <c r="D55" t="s">
        <v>191</v>
      </c>
    </row>
    <row r="56" spans="1:6" x14ac:dyDescent="0.2">
      <c r="A56">
        <v>786266</v>
      </c>
      <c r="B56" t="s">
        <v>112</v>
      </c>
      <c r="C56" t="s">
        <v>107</v>
      </c>
      <c r="D56" t="s">
        <v>192</v>
      </c>
      <c r="F56">
        <v>0.5</v>
      </c>
    </row>
    <row r="57" spans="1:6" x14ac:dyDescent="0.2">
      <c r="A57">
        <v>786266</v>
      </c>
      <c r="B57" t="s">
        <v>116</v>
      </c>
      <c r="C57" t="s">
        <v>103</v>
      </c>
      <c r="D57" t="s">
        <v>182</v>
      </c>
      <c r="E57">
        <v>2</v>
      </c>
      <c r="F57">
        <v>3.5</v>
      </c>
    </row>
    <row r="58" spans="1:6" x14ac:dyDescent="0.2">
      <c r="A58">
        <v>786266</v>
      </c>
      <c r="B58" t="s">
        <v>116</v>
      </c>
      <c r="C58" t="s">
        <v>103</v>
      </c>
      <c r="D58" t="s">
        <v>183</v>
      </c>
      <c r="E58">
        <v>1</v>
      </c>
      <c r="F58">
        <v>1</v>
      </c>
    </row>
    <row r="59" spans="1:6" x14ac:dyDescent="0.2">
      <c r="A59">
        <v>786266</v>
      </c>
      <c r="B59" t="s">
        <v>116</v>
      </c>
      <c r="C59" t="s">
        <v>103</v>
      </c>
      <c r="D59" t="s">
        <v>184</v>
      </c>
      <c r="E59">
        <v>1</v>
      </c>
      <c r="F59">
        <v>1</v>
      </c>
    </row>
    <row r="60" spans="1:6" x14ac:dyDescent="0.2">
      <c r="A60">
        <v>786266</v>
      </c>
      <c r="B60" t="s">
        <v>116</v>
      </c>
      <c r="C60" t="s">
        <v>103</v>
      </c>
      <c r="D60" t="s">
        <v>185</v>
      </c>
      <c r="F60">
        <v>0.5</v>
      </c>
    </row>
    <row r="61" spans="1:6" x14ac:dyDescent="0.2">
      <c r="A61">
        <v>786266</v>
      </c>
      <c r="B61" t="s">
        <v>116</v>
      </c>
      <c r="C61" t="s">
        <v>103</v>
      </c>
      <c r="D61" t="s">
        <v>186</v>
      </c>
      <c r="F61">
        <v>0.5</v>
      </c>
    </row>
    <row r="62" spans="1:6" x14ac:dyDescent="0.2">
      <c r="A62">
        <v>786266</v>
      </c>
      <c r="B62" t="s">
        <v>116</v>
      </c>
      <c r="C62" t="s">
        <v>103</v>
      </c>
      <c r="D62" t="s">
        <v>187</v>
      </c>
      <c r="F62">
        <v>0.5</v>
      </c>
    </row>
    <row r="63" spans="1:6" x14ac:dyDescent="0.2">
      <c r="A63">
        <v>786266</v>
      </c>
      <c r="B63" t="s">
        <v>116</v>
      </c>
      <c r="C63" t="s">
        <v>103</v>
      </c>
      <c r="D63" t="s">
        <v>188</v>
      </c>
    </row>
    <row r="64" spans="1:6" x14ac:dyDescent="0.2">
      <c r="A64">
        <v>786266</v>
      </c>
      <c r="B64" t="s">
        <v>116</v>
      </c>
      <c r="C64" t="s">
        <v>103</v>
      </c>
      <c r="D64" t="s">
        <v>189</v>
      </c>
      <c r="F64">
        <v>0.5</v>
      </c>
    </row>
    <row r="65" spans="1:6" x14ac:dyDescent="0.2">
      <c r="A65">
        <v>786266</v>
      </c>
      <c r="B65" t="s">
        <v>116</v>
      </c>
      <c r="C65" t="s">
        <v>103</v>
      </c>
      <c r="D65" t="s">
        <v>190</v>
      </c>
    </row>
    <row r="66" spans="1:6" x14ac:dyDescent="0.2">
      <c r="A66">
        <v>786266</v>
      </c>
      <c r="B66" t="s">
        <v>116</v>
      </c>
      <c r="C66" t="s">
        <v>103</v>
      </c>
      <c r="D66" t="s">
        <v>191</v>
      </c>
    </row>
    <row r="67" spans="1:6" x14ac:dyDescent="0.2">
      <c r="A67">
        <v>786266</v>
      </c>
      <c r="B67" t="s">
        <v>116</v>
      </c>
      <c r="C67" t="s">
        <v>103</v>
      </c>
      <c r="D67" t="s">
        <v>192</v>
      </c>
    </row>
    <row r="68" spans="1:6" x14ac:dyDescent="0.2">
      <c r="A68">
        <v>786266</v>
      </c>
      <c r="B68" t="s">
        <v>116</v>
      </c>
      <c r="C68" t="s">
        <v>104</v>
      </c>
      <c r="D68" t="s">
        <v>182</v>
      </c>
      <c r="E68">
        <v>8</v>
      </c>
      <c r="F68">
        <v>12</v>
      </c>
    </row>
    <row r="69" spans="1:6" x14ac:dyDescent="0.2">
      <c r="A69">
        <v>786266</v>
      </c>
      <c r="B69" t="s">
        <v>116</v>
      </c>
      <c r="C69" t="s">
        <v>104</v>
      </c>
      <c r="D69" t="s">
        <v>183</v>
      </c>
      <c r="E69">
        <v>5</v>
      </c>
      <c r="F69">
        <v>8.3333333333333339</v>
      </c>
    </row>
    <row r="70" spans="1:6" x14ac:dyDescent="0.2">
      <c r="A70">
        <v>786266</v>
      </c>
      <c r="B70" t="s">
        <v>116</v>
      </c>
      <c r="C70" t="s">
        <v>104</v>
      </c>
      <c r="D70" t="s">
        <v>184</v>
      </c>
      <c r="E70">
        <v>2</v>
      </c>
      <c r="F70">
        <v>5</v>
      </c>
    </row>
    <row r="71" spans="1:6" x14ac:dyDescent="0.2">
      <c r="A71">
        <v>786266</v>
      </c>
      <c r="B71" t="s">
        <v>116</v>
      </c>
      <c r="C71" t="s">
        <v>104</v>
      </c>
      <c r="D71" t="s">
        <v>185</v>
      </c>
      <c r="E71">
        <v>1</v>
      </c>
      <c r="F71">
        <v>2</v>
      </c>
    </row>
    <row r="72" spans="1:6" x14ac:dyDescent="0.2">
      <c r="A72">
        <v>786266</v>
      </c>
      <c r="B72" t="s">
        <v>116</v>
      </c>
      <c r="C72" t="s">
        <v>104</v>
      </c>
      <c r="D72" t="s">
        <v>186</v>
      </c>
      <c r="E72">
        <v>1</v>
      </c>
      <c r="F72">
        <v>2.916666666666667</v>
      </c>
    </row>
    <row r="73" spans="1:6" x14ac:dyDescent="0.2">
      <c r="A73">
        <v>786266</v>
      </c>
      <c r="B73" t="s">
        <v>116</v>
      </c>
      <c r="C73" t="s">
        <v>104</v>
      </c>
      <c r="D73" t="s">
        <v>187</v>
      </c>
      <c r="E73">
        <v>1</v>
      </c>
      <c r="F73">
        <v>2.0333333333333332</v>
      </c>
    </row>
    <row r="74" spans="1:6" x14ac:dyDescent="0.2">
      <c r="A74">
        <v>786266</v>
      </c>
      <c r="B74" t="s">
        <v>116</v>
      </c>
      <c r="C74" t="s">
        <v>104</v>
      </c>
      <c r="D74" t="s">
        <v>188</v>
      </c>
      <c r="E74">
        <v>2</v>
      </c>
      <c r="F74">
        <v>2.333333333333333</v>
      </c>
    </row>
    <row r="75" spans="1:6" x14ac:dyDescent="0.2">
      <c r="A75">
        <v>786266</v>
      </c>
      <c r="B75" t="s">
        <v>116</v>
      </c>
      <c r="C75" t="s">
        <v>104</v>
      </c>
      <c r="D75" t="s">
        <v>189</v>
      </c>
      <c r="E75">
        <v>1</v>
      </c>
      <c r="F75">
        <v>1.083333333333333</v>
      </c>
    </row>
    <row r="76" spans="1:6" x14ac:dyDescent="0.2">
      <c r="A76">
        <v>786266</v>
      </c>
      <c r="B76" t="s">
        <v>116</v>
      </c>
      <c r="C76" t="s">
        <v>104</v>
      </c>
      <c r="D76" t="s">
        <v>190</v>
      </c>
      <c r="F76">
        <v>2.333333333333333</v>
      </c>
    </row>
    <row r="77" spans="1:6" x14ac:dyDescent="0.2">
      <c r="A77">
        <v>786266</v>
      </c>
      <c r="B77" t="s">
        <v>116</v>
      </c>
      <c r="C77" t="s">
        <v>104</v>
      </c>
      <c r="D77" t="s">
        <v>191</v>
      </c>
      <c r="E77">
        <v>1</v>
      </c>
      <c r="F77">
        <v>0.5</v>
      </c>
    </row>
    <row r="78" spans="1:6" x14ac:dyDescent="0.2">
      <c r="A78">
        <v>786266</v>
      </c>
      <c r="B78" t="s">
        <v>116</v>
      </c>
      <c r="C78" t="s">
        <v>104</v>
      </c>
      <c r="D78" t="s">
        <v>192</v>
      </c>
      <c r="F78">
        <v>6.1666666666666661</v>
      </c>
    </row>
    <row r="79" spans="1:6" x14ac:dyDescent="0.2">
      <c r="A79">
        <v>786266</v>
      </c>
      <c r="B79" t="s">
        <v>116</v>
      </c>
      <c r="C79" t="s">
        <v>105</v>
      </c>
      <c r="D79" t="s">
        <v>182</v>
      </c>
      <c r="E79">
        <v>3</v>
      </c>
      <c r="F79">
        <v>7.25</v>
      </c>
    </row>
    <row r="80" spans="1:6" x14ac:dyDescent="0.2">
      <c r="A80">
        <v>786266</v>
      </c>
      <c r="B80" t="s">
        <v>116</v>
      </c>
      <c r="C80" t="s">
        <v>105</v>
      </c>
      <c r="D80" t="s">
        <v>183</v>
      </c>
      <c r="E80">
        <v>6</v>
      </c>
      <c r="F80">
        <v>7.833333333333333</v>
      </c>
    </row>
    <row r="81" spans="1:6" x14ac:dyDescent="0.2">
      <c r="A81">
        <v>786266</v>
      </c>
      <c r="B81" t="s">
        <v>116</v>
      </c>
      <c r="C81" t="s">
        <v>105</v>
      </c>
      <c r="D81" t="s">
        <v>184</v>
      </c>
      <c r="E81">
        <v>5</v>
      </c>
      <c r="F81">
        <v>5.6666666666666661</v>
      </c>
    </row>
    <row r="82" spans="1:6" x14ac:dyDescent="0.2">
      <c r="A82">
        <v>786266</v>
      </c>
      <c r="B82" t="s">
        <v>116</v>
      </c>
      <c r="C82" t="s">
        <v>105</v>
      </c>
      <c r="D82" t="s">
        <v>185</v>
      </c>
      <c r="F82">
        <v>2.75</v>
      </c>
    </row>
    <row r="83" spans="1:6" x14ac:dyDescent="0.2">
      <c r="A83">
        <v>786266</v>
      </c>
      <c r="B83" t="s">
        <v>116</v>
      </c>
      <c r="C83" t="s">
        <v>105</v>
      </c>
      <c r="D83" t="s">
        <v>186</v>
      </c>
      <c r="F83">
        <v>2.833333333333333</v>
      </c>
    </row>
    <row r="84" spans="1:6" x14ac:dyDescent="0.2">
      <c r="A84">
        <v>786266</v>
      </c>
      <c r="B84" t="s">
        <v>116</v>
      </c>
      <c r="C84" t="s">
        <v>105</v>
      </c>
      <c r="D84" t="s">
        <v>187</v>
      </c>
      <c r="F84">
        <v>0.5</v>
      </c>
    </row>
    <row r="85" spans="1:6" x14ac:dyDescent="0.2">
      <c r="A85">
        <v>786266</v>
      </c>
      <c r="B85" t="s">
        <v>116</v>
      </c>
      <c r="C85" t="s">
        <v>105</v>
      </c>
      <c r="D85" t="s">
        <v>188</v>
      </c>
      <c r="F85">
        <v>1</v>
      </c>
    </row>
    <row r="86" spans="1:6" x14ac:dyDescent="0.2">
      <c r="A86">
        <v>786266</v>
      </c>
      <c r="B86" t="s">
        <v>116</v>
      </c>
      <c r="C86" t="s">
        <v>105</v>
      </c>
      <c r="D86" t="s">
        <v>189</v>
      </c>
      <c r="E86">
        <v>3</v>
      </c>
      <c r="F86">
        <v>2.333333333333333</v>
      </c>
    </row>
    <row r="87" spans="1:6" x14ac:dyDescent="0.2">
      <c r="A87">
        <v>786266</v>
      </c>
      <c r="B87" t="s">
        <v>116</v>
      </c>
      <c r="C87" t="s">
        <v>105</v>
      </c>
      <c r="D87" t="s">
        <v>190</v>
      </c>
      <c r="F87">
        <v>0.33333333333333331</v>
      </c>
    </row>
    <row r="88" spans="1:6" x14ac:dyDescent="0.2">
      <c r="A88">
        <v>786266</v>
      </c>
      <c r="B88" t="s">
        <v>116</v>
      </c>
      <c r="C88" t="s">
        <v>105</v>
      </c>
      <c r="D88" t="s">
        <v>191</v>
      </c>
    </row>
    <row r="89" spans="1:6" x14ac:dyDescent="0.2">
      <c r="A89">
        <v>786266</v>
      </c>
      <c r="B89" t="s">
        <v>116</v>
      </c>
      <c r="C89" t="s">
        <v>105</v>
      </c>
      <c r="D89" t="s">
        <v>192</v>
      </c>
      <c r="E89">
        <v>4</v>
      </c>
      <c r="F89">
        <v>6.95</v>
      </c>
    </row>
    <row r="90" spans="1:6" x14ac:dyDescent="0.2">
      <c r="A90">
        <v>786266</v>
      </c>
      <c r="B90" t="s">
        <v>116</v>
      </c>
      <c r="C90" t="s">
        <v>106</v>
      </c>
      <c r="D90" t="s">
        <v>182</v>
      </c>
      <c r="E90">
        <v>13</v>
      </c>
      <c r="F90">
        <v>22.75</v>
      </c>
    </row>
    <row r="91" spans="1:6" x14ac:dyDescent="0.2">
      <c r="A91">
        <v>786266</v>
      </c>
      <c r="B91" t="s">
        <v>116</v>
      </c>
      <c r="C91" t="s">
        <v>106</v>
      </c>
      <c r="D91" t="s">
        <v>183</v>
      </c>
      <c r="E91">
        <v>10</v>
      </c>
      <c r="F91">
        <v>15.16666666666667</v>
      </c>
    </row>
    <row r="92" spans="1:6" x14ac:dyDescent="0.2">
      <c r="A92">
        <v>786266</v>
      </c>
      <c r="B92" t="s">
        <v>116</v>
      </c>
      <c r="C92" t="s">
        <v>106</v>
      </c>
      <c r="D92" t="s">
        <v>184</v>
      </c>
      <c r="E92">
        <v>8</v>
      </c>
      <c r="F92">
        <v>11.16666666666667</v>
      </c>
    </row>
    <row r="93" spans="1:6" x14ac:dyDescent="0.2">
      <c r="A93">
        <v>786266</v>
      </c>
      <c r="B93" t="s">
        <v>116</v>
      </c>
      <c r="C93" t="s">
        <v>106</v>
      </c>
      <c r="D93" t="s">
        <v>185</v>
      </c>
      <c r="E93">
        <v>1</v>
      </c>
      <c r="F93">
        <v>5.25</v>
      </c>
    </row>
    <row r="94" spans="1:6" x14ac:dyDescent="0.2">
      <c r="A94">
        <v>786266</v>
      </c>
      <c r="B94" t="s">
        <v>116</v>
      </c>
      <c r="C94" t="s">
        <v>106</v>
      </c>
      <c r="D94" t="s">
        <v>186</v>
      </c>
      <c r="E94">
        <v>1</v>
      </c>
      <c r="F94">
        <v>6.25</v>
      </c>
    </row>
    <row r="95" spans="1:6" x14ac:dyDescent="0.2">
      <c r="A95">
        <v>786266</v>
      </c>
      <c r="B95" t="s">
        <v>116</v>
      </c>
      <c r="C95" t="s">
        <v>106</v>
      </c>
      <c r="D95" t="s">
        <v>187</v>
      </c>
      <c r="E95">
        <v>1</v>
      </c>
      <c r="F95">
        <v>3.0333333333333332</v>
      </c>
    </row>
    <row r="96" spans="1:6" x14ac:dyDescent="0.2">
      <c r="A96">
        <v>786266</v>
      </c>
      <c r="B96" t="s">
        <v>116</v>
      </c>
      <c r="C96" t="s">
        <v>106</v>
      </c>
      <c r="D96" t="s">
        <v>188</v>
      </c>
      <c r="E96">
        <v>2</v>
      </c>
      <c r="F96">
        <v>3.333333333333333</v>
      </c>
    </row>
    <row r="97" spans="1:6" x14ac:dyDescent="0.2">
      <c r="A97">
        <v>786266</v>
      </c>
      <c r="B97" t="s">
        <v>116</v>
      </c>
      <c r="C97" t="s">
        <v>106</v>
      </c>
      <c r="D97" t="s">
        <v>189</v>
      </c>
      <c r="E97">
        <v>4</v>
      </c>
      <c r="F97">
        <v>3.916666666666667</v>
      </c>
    </row>
    <row r="98" spans="1:6" x14ac:dyDescent="0.2">
      <c r="A98">
        <v>786266</v>
      </c>
      <c r="B98" t="s">
        <v>116</v>
      </c>
      <c r="C98" t="s">
        <v>106</v>
      </c>
      <c r="D98" t="s">
        <v>190</v>
      </c>
      <c r="F98">
        <v>2.333333333333333</v>
      </c>
    </row>
    <row r="99" spans="1:6" x14ac:dyDescent="0.2">
      <c r="A99">
        <v>786266</v>
      </c>
      <c r="B99" t="s">
        <v>116</v>
      </c>
      <c r="C99" t="s">
        <v>106</v>
      </c>
      <c r="D99" t="s">
        <v>191</v>
      </c>
      <c r="E99">
        <v>1</v>
      </c>
      <c r="F99">
        <v>0.5</v>
      </c>
    </row>
    <row r="100" spans="1:6" x14ac:dyDescent="0.2">
      <c r="A100">
        <v>786266</v>
      </c>
      <c r="B100" t="s">
        <v>116</v>
      </c>
      <c r="C100" t="s">
        <v>106</v>
      </c>
      <c r="D100" t="s">
        <v>192</v>
      </c>
      <c r="E100">
        <v>4</v>
      </c>
      <c r="F100">
        <v>13.116666666666671</v>
      </c>
    </row>
    <row r="101" spans="1:6" x14ac:dyDescent="0.2">
      <c r="A101">
        <v>786266</v>
      </c>
      <c r="B101" t="s">
        <v>116</v>
      </c>
      <c r="C101" t="s">
        <v>107</v>
      </c>
      <c r="D101" t="s">
        <v>182</v>
      </c>
      <c r="E101">
        <v>4</v>
      </c>
      <c r="F101">
        <v>6</v>
      </c>
    </row>
    <row r="102" spans="1:6" x14ac:dyDescent="0.2">
      <c r="A102">
        <v>786266</v>
      </c>
      <c r="B102" t="s">
        <v>116</v>
      </c>
      <c r="C102" t="s">
        <v>107</v>
      </c>
      <c r="D102" t="s">
        <v>183</v>
      </c>
      <c r="F102">
        <v>1</v>
      </c>
    </row>
    <row r="103" spans="1:6" x14ac:dyDescent="0.2">
      <c r="A103">
        <v>786266</v>
      </c>
      <c r="B103" t="s">
        <v>116</v>
      </c>
      <c r="C103" t="s">
        <v>107</v>
      </c>
      <c r="D103" t="s">
        <v>184</v>
      </c>
      <c r="F103">
        <v>0.75</v>
      </c>
    </row>
    <row r="104" spans="1:6" x14ac:dyDescent="0.2">
      <c r="A104">
        <v>786266</v>
      </c>
      <c r="B104" t="s">
        <v>116</v>
      </c>
      <c r="C104" t="s">
        <v>107</v>
      </c>
      <c r="D104" t="s">
        <v>185</v>
      </c>
    </row>
    <row r="105" spans="1:6" x14ac:dyDescent="0.2">
      <c r="A105">
        <v>786266</v>
      </c>
      <c r="B105" t="s">
        <v>116</v>
      </c>
      <c r="C105" t="s">
        <v>107</v>
      </c>
      <c r="D105" t="s">
        <v>186</v>
      </c>
    </row>
    <row r="106" spans="1:6" x14ac:dyDescent="0.2">
      <c r="A106">
        <v>786266</v>
      </c>
      <c r="B106" t="s">
        <v>116</v>
      </c>
      <c r="C106" t="s">
        <v>107</v>
      </c>
      <c r="D106" t="s">
        <v>187</v>
      </c>
      <c r="E106">
        <v>2</v>
      </c>
      <c r="F106">
        <v>1.833333333333333</v>
      </c>
    </row>
    <row r="107" spans="1:6" x14ac:dyDescent="0.2">
      <c r="A107">
        <v>786266</v>
      </c>
      <c r="B107" t="s">
        <v>116</v>
      </c>
      <c r="C107" t="s">
        <v>107</v>
      </c>
      <c r="D107" t="s">
        <v>188</v>
      </c>
      <c r="E107">
        <v>1</v>
      </c>
      <c r="F107">
        <v>0.5</v>
      </c>
    </row>
    <row r="108" spans="1:6" x14ac:dyDescent="0.2">
      <c r="A108">
        <v>786266</v>
      </c>
      <c r="B108" t="s">
        <v>116</v>
      </c>
      <c r="C108" t="s">
        <v>107</v>
      </c>
      <c r="D108" t="s">
        <v>189</v>
      </c>
      <c r="E108">
        <v>3</v>
      </c>
      <c r="F108">
        <v>1.5</v>
      </c>
    </row>
    <row r="109" spans="1:6" x14ac:dyDescent="0.2">
      <c r="A109">
        <v>786266</v>
      </c>
      <c r="B109" t="s">
        <v>116</v>
      </c>
      <c r="C109" t="s">
        <v>107</v>
      </c>
      <c r="D109" t="s">
        <v>190</v>
      </c>
    </row>
    <row r="110" spans="1:6" x14ac:dyDescent="0.2">
      <c r="A110">
        <v>786266</v>
      </c>
      <c r="B110" t="s">
        <v>116</v>
      </c>
      <c r="C110" t="s">
        <v>107</v>
      </c>
      <c r="D110" t="s">
        <v>191</v>
      </c>
    </row>
    <row r="111" spans="1:6" x14ac:dyDescent="0.2">
      <c r="A111">
        <v>786266</v>
      </c>
      <c r="B111" t="s">
        <v>116</v>
      </c>
      <c r="C111" t="s">
        <v>107</v>
      </c>
      <c r="D111" t="s">
        <v>192</v>
      </c>
      <c r="F111">
        <v>2</v>
      </c>
    </row>
    <row r="112" spans="1:6" x14ac:dyDescent="0.2">
      <c r="A112">
        <v>786266</v>
      </c>
      <c r="B112" t="s">
        <v>115</v>
      </c>
      <c r="C112" t="s">
        <v>103</v>
      </c>
      <c r="D112" t="s">
        <v>182</v>
      </c>
      <c r="E112">
        <v>5</v>
      </c>
      <c r="F112">
        <v>4.5</v>
      </c>
    </row>
    <row r="113" spans="1:6" x14ac:dyDescent="0.2">
      <c r="A113">
        <v>786266</v>
      </c>
      <c r="B113" t="s">
        <v>115</v>
      </c>
      <c r="C113" t="s">
        <v>103</v>
      </c>
      <c r="D113" t="s">
        <v>183</v>
      </c>
      <c r="E113">
        <v>7</v>
      </c>
      <c r="F113">
        <v>7</v>
      </c>
    </row>
    <row r="114" spans="1:6" x14ac:dyDescent="0.2">
      <c r="A114">
        <v>786266</v>
      </c>
      <c r="B114" t="s">
        <v>115</v>
      </c>
      <c r="C114" t="s">
        <v>103</v>
      </c>
      <c r="D114" t="s">
        <v>184</v>
      </c>
      <c r="E114">
        <v>2</v>
      </c>
      <c r="F114">
        <v>1</v>
      </c>
    </row>
    <row r="115" spans="1:6" x14ac:dyDescent="0.2">
      <c r="A115">
        <v>786266</v>
      </c>
      <c r="B115" t="s">
        <v>115</v>
      </c>
      <c r="C115" t="s">
        <v>103</v>
      </c>
      <c r="D115" t="s">
        <v>185</v>
      </c>
      <c r="E115">
        <v>2</v>
      </c>
      <c r="F115">
        <v>0.5</v>
      </c>
    </row>
    <row r="116" spans="1:6" x14ac:dyDescent="0.2">
      <c r="A116">
        <v>786266</v>
      </c>
      <c r="B116" t="s">
        <v>115</v>
      </c>
      <c r="C116" t="s">
        <v>103</v>
      </c>
      <c r="D116" t="s">
        <v>186</v>
      </c>
    </row>
    <row r="117" spans="1:6" x14ac:dyDescent="0.2">
      <c r="A117">
        <v>786266</v>
      </c>
      <c r="B117" t="s">
        <v>115</v>
      </c>
      <c r="C117" t="s">
        <v>103</v>
      </c>
      <c r="D117" t="s">
        <v>187</v>
      </c>
    </row>
    <row r="118" spans="1:6" x14ac:dyDescent="0.2">
      <c r="A118">
        <v>786266</v>
      </c>
      <c r="B118" t="s">
        <v>115</v>
      </c>
      <c r="C118" t="s">
        <v>103</v>
      </c>
      <c r="D118" t="s">
        <v>188</v>
      </c>
    </row>
    <row r="119" spans="1:6" x14ac:dyDescent="0.2">
      <c r="A119">
        <v>786266</v>
      </c>
      <c r="B119" t="s">
        <v>115</v>
      </c>
      <c r="C119" t="s">
        <v>103</v>
      </c>
      <c r="D119" t="s">
        <v>189</v>
      </c>
    </row>
    <row r="120" spans="1:6" x14ac:dyDescent="0.2">
      <c r="A120">
        <v>786266</v>
      </c>
      <c r="B120" t="s">
        <v>115</v>
      </c>
      <c r="C120" t="s">
        <v>103</v>
      </c>
      <c r="D120" t="s">
        <v>190</v>
      </c>
    </row>
    <row r="121" spans="1:6" x14ac:dyDescent="0.2">
      <c r="A121">
        <v>786266</v>
      </c>
      <c r="B121" t="s">
        <v>115</v>
      </c>
      <c r="C121" t="s">
        <v>103</v>
      </c>
      <c r="D121" t="s">
        <v>191</v>
      </c>
    </row>
    <row r="122" spans="1:6" x14ac:dyDescent="0.2">
      <c r="A122">
        <v>786266</v>
      </c>
      <c r="B122" t="s">
        <v>115</v>
      </c>
      <c r="C122" t="s">
        <v>103</v>
      </c>
      <c r="D122" t="s">
        <v>192</v>
      </c>
    </row>
    <row r="123" spans="1:6" x14ac:dyDescent="0.2">
      <c r="A123">
        <v>786266</v>
      </c>
      <c r="B123" t="s">
        <v>115</v>
      </c>
      <c r="C123" t="s">
        <v>104</v>
      </c>
      <c r="D123" t="s">
        <v>182</v>
      </c>
      <c r="E123">
        <v>33</v>
      </c>
      <c r="F123">
        <v>26.5</v>
      </c>
    </row>
    <row r="124" spans="1:6" x14ac:dyDescent="0.2">
      <c r="A124">
        <v>786266</v>
      </c>
      <c r="B124" t="s">
        <v>115</v>
      </c>
      <c r="C124" t="s">
        <v>104</v>
      </c>
      <c r="D124" t="s">
        <v>183</v>
      </c>
      <c r="E124">
        <v>27</v>
      </c>
      <c r="F124">
        <v>23.666666666666671</v>
      </c>
    </row>
    <row r="125" spans="1:6" x14ac:dyDescent="0.2">
      <c r="A125">
        <v>786266</v>
      </c>
      <c r="B125" t="s">
        <v>115</v>
      </c>
      <c r="C125" t="s">
        <v>104</v>
      </c>
      <c r="D125" t="s">
        <v>184</v>
      </c>
      <c r="E125">
        <v>10</v>
      </c>
      <c r="F125">
        <v>7.083333333333333</v>
      </c>
    </row>
    <row r="126" spans="1:6" x14ac:dyDescent="0.2">
      <c r="A126">
        <v>786266</v>
      </c>
      <c r="B126" t="s">
        <v>115</v>
      </c>
      <c r="C126" t="s">
        <v>104</v>
      </c>
      <c r="D126" t="s">
        <v>185</v>
      </c>
      <c r="E126">
        <v>2</v>
      </c>
      <c r="F126">
        <v>2</v>
      </c>
    </row>
    <row r="127" spans="1:6" x14ac:dyDescent="0.2">
      <c r="A127">
        <v>786266</v>
      </c>
      <c r="B127" t="s">
        <v>115</v>
      </c>
      <c r="C127" t="s">
        <v>104</v>
      </c>
      <c r="D127" t="s">
        <v>186</v>
      </c>
      <c r="E127">
        <v>2</v>
      </c>
      <c r="F127">
        <v>2</v>
      </c>
    </row>
    <row r="128" spans="1:6" x14ac:dyDescent="0.2">
      <c r="A128">
        <v>786266</v>
      </c>
      <c r="B128" t="s">
        <v>115</v>
      </c>
      <c r="C128" t="s">
        <v>104</v>
      </c>
      <c r="D128" t="s">
        <v>187</v>
      </c>
      <c r="E128">
        <v>3</v>
      </c>
      <c r="F128">
        <v>2.25</v>
      </c>
    </row>
    <row r="129" spans="1:6" x14ac:dyDescent="0.2">
      <c r="A129">
        <v>786266</v>
      </c>
      <c r="B129" t="s">
        <v>115</v>
      </c>
      <c r="C129" t="s">
        <v>104</v>
      </c>
      <c r="D129" t="s">
        <v>188</v>
      </c>
      <c r="E129">
        <v>1</v>
      </c>
      <c r="F129">
        <v>1</v>
      </c>
    </row>
    <row r="130" spans="1:6" x14ac:dyDescent="0.2">
      <c r="A130">
        <v>786266</v>
      </c>
      <c r="B130" t="s">
        <v>115</v>
      </c>
      <c r="C130" t="s">
        <v>104</v>
      </c>
      <c r="D130" t="s">
        <v>189</v>
      </c>
    </row>
    <row r="131" spans="1:6" x14ac:dyDescent="0.2">
      <c r="A131">
        <v>786266</v>
      </c>
      <c r="B131" t="s">
        <v>115</v>
      </c>
      <c r="C131" t="s">
        <v>104</v>
      </c>
      <c r="D131" t="s">
        <v>190</v>
      </c>
    </row>
    <row r="132" spans="1:6" x14ac:dyDescent="0.2">
      <c r="A132">
        <v>786266</v>
      </c>
      <c r="B132" t="s">
        <v>115</v>
      </c>
      <c r="C132" t="s">
        <v>104</v>
      </c>
      <c r="D132" t="s">
        <v>191</v>
      </c>
    </row>
    <row r="133" spans="1:6" x14ac:dyDescent="0.2">
      <c r="A133">
        <v>786266</v>
      </c>
      <c r="B133" t="s">
        <v>115</v>
      </c>
      <c r="C133" t="s">
        <v>104</v>
      </c>
      <c r="D133" t="s">
        <v>192</v>
      </c>
      <c r="E133">
        <v>8</v>
      </c>
      <c r="F133">
        <v>4.833333333333333</v>
      </c>
    </row>
    <row r="134" spans="1:6" x14ac:dyDescent="0.2">
      <c r="A134">
        <v>786266</v>
      </c>
      <c r="B134" t="s">
        <v>115</v>
      </c>
      <c r="C134" t="s">
        <v>105</v>
      </c>
      <c r="D134" t="s">
        <v>182</v>
      </c>
      <c r="E134">
        <v>24</v>
      </c>
      <c r="F134">
        <v>18.5</v>
      </c>
    </row>
    <row r="135" spans="1:6" x14ac:dyDescent="0.2">
      <c r="A135">
        <v>786266</v>
      </c>
      <c r="B135" t="s">
        <v>115</v>
      </c>
      <c r="C135" t="s">
        <v>105</v>
      </c>
      <c r="D135" t="s">
        <v>183</v>
      </c>
      <c r="E135">
        <v>19</v>
      </c>
      <c r="F135">
        <v>16</v>
      </c>
    </row>
    <row r="136" spans="1:6" x14ac:dyDescent="0.2">
      <c r="A136">
        <v>786266</v>
      </c>
      <c r="B136" t="s">
        <v>115</v>
      </c>
      <c r="C136" t="s">
        <v>105</v>
      </c>
      <c r="D136" t="s">
        <v>184</v>
      </c>
      <c r="E136">
        <v>3</v>
      </c>
      <c r="F136">
        <v>1.833333333333333</v>
      </c>
    </row>
    <row r="137" spans="1:6" x14ac:dyDescent="0.2">
      <c r="A137">
        <v>786266</v>
      </c>
      <c r="B137" t="s">
        <v>115</v>
      </c>
      <c r="C137" t="s">
        <v>105</v>
      </c>
      <c r="D137" t="s">
        <v>185</v>
      </c>
      <c r="E137">
        <v>4</v>
      </c>
      <c r="F137">
        <v>3.25</v>
      </c>
    </row>
    <row r="138" spans="1:6" x14ac:dyDescent="0.2">
      <c r="A138">
        <v>786266</v>
      </c>
      <c r="B138" t="s">
        <v>115</v>
      </c>
      <c r="C138" t="s">
        <v>105</v>
      </c>
      <c r="D138" t="s">
        <v>186</v>
      </c>
    </row>
    <row r="139" spans="1:6" x14ac:dyDescent="0.2">
      <c r="A139">
        <v>786266</v>
      </c>
      <c r="B139" t="s">
        <v>115</v>
      </c>
      <c r="C139" t="s">
        <v>105</v>
      </c>
      <c r="D139" t="s">
        <v>187</v>
      </c>
      <c r="E139">
        <v>1</v>
      </c>
      <c r="F139">
        <v>0.25</v>
      </c>
    </row>
    <row r="140" spans="1:6" x14ac:dyDescent="0.2">
      <c r="A140">
        <v>786266</v>
      </c>
      <c r="B140" t="s">
        <v>115</v>
      </c>
      <c r="C140" t="s">
        <v>105</v>
      </c>
      <c r="D140" t="s">
        <v>188</v>
      </c>
      <c r="E140">
        <v>3</v>
      </c>
      <c r="F140">
        <v>1.7</v>
      </c>
    </row>
    <row r="141" spans="1:6" x14ac:dyDescent="0.2">
      <c r="A141">
        <v>786266</v>
      </c>
      <c r="B141" t="s">
        <v>115</v>
      </c>
      <c r="C141" t="s">
        <v>105</v>
      </c>
      <c r="D141" t="s">
        <v>189</v>
      </c>
    </row>
    <row r="142" spans="1:6" x14ac:dyDescent="0.2">
      <c r="A142">
        <v>786266</v>
      </c>
      <c r="B142" t="s">
        <v>115</v>
      </c>
      <c r="C142" t="s">
        <v>105</v>
      </c>
      <c r="D142" t="s">
        <v>190</v>
      </c>
    </row>
    <row r="143" spans="1:6" x14ac:dyDescent="0.2">
      <c r="A143">
        <v>786266</v>
      </c>
      <c r="B143" t="s">
        <v>115</v>
      </c>
      <c r="C143" t="s">
        <v>105</v>
      </c>
      <c r="D143" t="s">
        <v>191</v>
      </c>
    </row>
    <row r="144" spans="1:6" x14ac:dyDescent="0.2">
      <c r="A144">
        <v>786266</v>
      </c>
      <c r="B144" t="s">
        <v>115</v>
      </c>
      <c r="C144" t="s">
        <v>105</v>
      </c>
      <c r="D144" t="s">
        <v>192</v>
      </c>
      <c r="E144">
        <v>5</v>
      </c>
      <c r="F144">
        <v>2.833333333333333</v>
      </c>
    </row>
    <row r="145" spans="1:6" x14ac:dyDescent="0.2">
      <c r="A145">
        <v>786266</v>
      </c>
      <c r="B145" t="s">
        <v>115</v>
      </c>
      <c r="C145" t="s">
        <v>106</v>
      </c>
      <c r="D145" t="s">
        <v>182</v>
      </c>
      <c r="E145">
        <v>62</v>
      </c>
      <c r="F145">
        <v>49.5</v>
      </c>
    </row>
    <row r="146" spans="1:6" x14ac:dyDescent="0.2">
      <c r="A146">
        <v>786266</v>
      </c>
      <c r="B146" t="s">
        <v>115</v>
      </c>
      <c r="C146" t="s">
        <v>106</v>
      </c>
      <c r="D146" t="s">
        <v>183</v>
      </c>
      <c r="E146">
        <v>53</v>
      </c>
      <c r="F146">
        <v>46.666666666666657</v>
      </c>
    </row>
    <row r="147" spans="1:6" x14ac:dyDescent="0.2">
      <c r="A147">
        <v>786266</v>
      </c>
      <c r="B147" t="s">
        <v>115</v>
      </c>
      <c r="C147" t="s">
        <v>106</v>
      </c>
      <c r="D147" t="s">
        <v>184</v>
      </c>
      <c r="E147">
        <v>13</v>
      </c>
      <c r="F147">
        <v>9.0833333333333339</v>
      </c>
    </row>
    <row r="148" spans="1:6" x14ac:dyDescent="0.2">
      <c r="A148">
        <v>786266</v>
      </c>
      <c r="B148" t="s">
        <v>115</v>
      </c>
      <c r="C148" t="s">
        <v>106</v>
      </c>
      <c r="D148" t="s">
        <v>185</v>
      </c>
      <c r="E148">
        <v>8</v>
      </c>
      <c r="F148">
        <v>5.75</v>
      </c>
    </row>
    <row r="149" spans="1:6" x14ac:dyDescent="0.2">
      <c r="A149">
        <v>786266</v>
      </c>
      <c r="B149" t="s">
        <v>115</v>
      </c>
      <c r="C149" t="s">
        <v>106</v>
      </c>
      <c r="D149" t="s">
        <v>186</v>
      </c>
      <c r="E149">
        <v>2</v>
      </c>
      <c r="F149">
        <v>2</v>
      </c>
    </row>
    <row r="150" spans="1:6" x14ac:dyDescent="0.2">
      <c r="A150">
        <v>786266</v>
      </c>
      <c r="B150" t="s">
        <v>115</v>
      </c>
      <c r="C150" t="s">
        <v>106</v>
      </c>
      <c r="D150" t="s">
        <v>187</v>
      </c>
      <c r="E150">
        <v>4</v>
      </c>
      <c r="F150">
        <v>2.5</v>
      </c>
    </row>
    <row r="151" spans="1:6" x14ac:dyDescent="0.2">
      <c r="A151">
        <v>786266</v>
      </c>
      <c r="B151" t="s">
        <v>115</v>
      </c>
      <c r="C151" t="s">
        <v>106</v>
      </c>
      <c r="D151" t="s">
        <v>188</v>
      </c>
      <c r="E151">
        <v>4</v>
      </c>
      <c r="F151">
        <v>2.7</v>
      </c>
    </row>
    <row r="152" spans="1:6" x14ac:dyDescent="0.2">
      <c r="A152">
        <v>786266</v>
      </c>
      <c r="B152" t="s">
        <v>115</v>
      </c>
      <c r="C152" t="s">
        <v>106</v>
      </c>
      <c r="D152" t="s">
        <v>189</v>
      </c>
    </row>
    <row r="153" spans="1:6" x14ac:dyDescent="0.2">
      <c r="A153">
        <v>786266</v>
      </c>
      <c r="B153" t="s">
        <v>115</v>
      </c>
      <c r="C153" t="s">
        <v>106</v>
      </c>
      <c r="D153" t="s">
        <v>190</v>
      </c>
    </row>
    <row r="154" spans="1:6" x14ac:dyDescent="0.2">
      <c r="A154">
        <v>786266</v>
      </c>
      <c r="B154" t="s">
        <v>115</v>
      </c>
      <c r="C154" t="s">
        <v>106</v>
      </c>
      <c r="D154" t="s">
        <v>191</v>
      </c>
    </row>
    <row r="155" spans="1:6" x14ac:dyDescent="0.2">
      <c r="A155">
        <v>786266</v>
      </c>
      <c r="B155" t="s">
        <v>115</v>
      </c>
      <c r="C155" t="s">
        <v>106</v>
      </c>
      <c r="D155" t="s">
        <v>192</v>
      </c>
      <c r="E155">
        <v>13</v>
      </c>
      <c r="F155">
        <v>7.666666666666667</v>
      </c>
    </row>
    <row r="156" spans="1:6" x14ac:dyDescent="0.2">
      <c r="A156">
        <v>786266</v>
      </c>
      <c r="B156" t="s">
        <v>115</v>
      </c>
      <c r="C156" t="s">
        <v>107</v>
      </c>
      <c r="D156" t="s">
        <v>182</v>
      </c>
      <c r="E156">
        <v>4</v>
      </c>
      <c r="F156">
        <v>3.25</v>
      </c>
    </row>
    <row r="157" spans="1:6" x14ac:dyDescent="0.2">
      <c r="A157">
        <v>786266</v>
      </c>
      <c r="B157" t="s">
        <v>115</v>
      </c>
      <c r="C157" t="s">
        <v>107</v>
      </c>
      <c r="D157" t="s">
        <v>183</v>
      </c>
      <c r="E157">
        <v>1</v>
      </c>
      <c r="F157">
        <v>1</v>
      </c>
    </row>
    <row r="158" spans="1:6" x14ac:dyDescent="0.2">
      <c r="A158">
        <v>786266</v>
      </c>
      <c r="B158" t="s">
        <v>115</v>
      </c>
      <c r="C158" t="s">
        <v>107</v>
      </c>
      <c r="D158" t="s">
        <v>184</v>
      </c>
      <c r="E158">
        <v>1</v>
      </c>
      <c r="F158">
        <v>1</v>
      </c>
    </row>
    <row r="159" spans="1:6" x14ac:dyDescent="0.2">
      <c r="A159">
        <v>786266</v>
      </c>
      <c r="B159" t="s">
        <v>115</v>
      </c>
      <c r="C159" t="s">
        <v>107</v>
      </c>
      <c r="D159" t="s">
        <v>185</v>
      </c>
      <c r="E159">
        <v>3</v>
      </c>
      <c r="F159">
        <v>0.83333333333333326</v>
      </c>
    </row>
    <row r="160" spans="1:6" x14ac:dyDescent="0.2">
      <c r="A160">
        <v>786266</v>
      </c>
      <c r="B160" t="s">
        <v>115</v>
      </c>
      <c r="C160" t="s">
        <v>107</v>
      </c>
      <c r="D160" t="s">
        <v>186</v>
      </c>
    </row>
    <row r="161" spans="1:6" x14ac:dyDescent="0.2">
      <c r="A161">
        <v>786266</v>
      </c>
      <c r="B161" t="s">
        <v>115</v>
      </c>
      <c r="C161" t="s">
        <v>107</v>
      </c>
      <c r="D161" t="s">
        <v>187</v>
      </c>
    </row>
    <row r="162" spans="1:6" x14ac:dyDescent="0.2">
      <c r="A162">
        <v>786266</v>
      </c>
      <c r="B162" t="s">
        <v>115</v>
      </c>
      <c r="C162" t="s">
        <v>107</v>
      </c>
      <c r="D162" t="s">
        <v>188</v>
      </c>
    </row>
    <row r="163" spans="1:6" x14ac:dyDescent="0.2">
      <c r="A163">
        <v>786266</v>
      </c>
      <c r="B163" t="s">
        <v>115</v>
      </c>
      <c r="C163" t="s">
        <v>107</v>
      </c>
      <c r="D163" t="s">
        <v>189</v>
      </c>
    </row>
    <row r="164" spans="1:6" x14ac:dyDescent="0.2">
      <c r="A164">
        <v>786266</v>
      </c>
      <c r="B164" t="s">
        <v>115</v>
      </c>
      <c r="C164" t="s">
        <v>107</v>
      </c>
      <c r="D164" t="s">
        <v>190</v>
      </c>
    </row>
    <row r="165" spans="1:6" x14ac:dyDescent="0.2">
      <c r="A165">
        <v>786266</v>
      </c>
      <c r="B165" t="s">
        <v>115</v>
      </c>
      <c r="C165" t="s">
        <v>107</v>
      </c>
      <c r="D165" t="s">
        <v>191</v>
      </c>
    </row>
    <row r="166" spans="1:6" x14ac:dyDescent="0.2">
      <c r="A166">
        <v>786266</v>
      </c>
      <c r="B166" t="s">
        <v>115</v>
      </c>
      <c r="C166" t="s">
        <v>107</v>
      </c>
      <c r="D166" t="s">
        <v>192</v>
      </c>
    </row>
    <row r="167" spans="1:6" x14ac:dyDescent="0.2">
      <c r="A167">
        <v>786266</v>
      </c>
      <c r="B167" t="s">
        <v>114</v>
      </c>
      <c r="C167" t="s">
        <v>103</v>
      </c>
      <c r="D167" t="s">
        <v>182</v>
      </c>
      <c r="E167">
        <v>7</v>
      </c>
      <c r="F167">
        <v>7</v>
      </c>
    </row>
    <row r="168" spans="1:6" x14ac:dyDescent="0.2">
      <c r="A168">
        <v>786266</v>
      </c>
      <c r="B168" t="s">
        <v>114</v>
      </c>
      <c r="C168" t="s">
        <v>103</v>
      </c>
      <c r="D168" t="s">
        <v>183</v>
      </c>
      <c r="E168">
        <v>4</v>
      </c>
      <c r="F168">
        <v>5.25</v>
      </c>
    </row>
    <row r="169" spans="1:6" x14ac:dyDescent="0.2">
      <c r="A169">
        <v>786266</v>
      </c>
      <c r="B169" t="s">
        <v>114</v>
      </c>
      <c r="C169" t="s">
        <v>103</v>
      </c>
      <c r="D169" t="s">
        <v>184</v>
      </c>
      <c r="E169">
        <v>2</v>
      </c>
      <c r="F169">
        <v>2</v>
      </c>
    </row>
    <row r="170" spans="1:6" x14ac:dyDescent="0.2">
      <c r="A170">
        <v>786266</v>
      </c>
      <c r="B170" t="s">
        <v>114</v>
      </c>
      <c r="C170" t="s">
        <v>103</v>
      </c>
      <c r="D170" t="s">
        <v>185</v>
      </c>
    </row>
    <row r="171" spans="1:6" x14ac:dyDescent="0.2">
      <c r="A171">
        <v>786266</v>
      </c>
      <c r="B171" t="s">
        <v>114</v>
      </c>
      <c r="C171" t="s">
        <v>103</v>
      </c>
      <c r="D171" t="s">
        <v>186</v>
      </c>
    </row>
    <row r="172" spans="1:6" x14ac:dyDescent="0.2">
      <c r="A172">
        <v>786266</v>
      </c>
      <c r="B172" t="s">
        <v>114</v>
      </c>
      <c r="C172" t="s">
        <v>103</v>
      </c>
      <c r="D172" t="s">
        <v>187</v>
      </c>
      <c r="E172">
        <v>2</v>
      </c>
      <c r="F172">
        <v>1</v>
      </c>
    </row>
    <row r="173" spans="1:6" x14ac:dyDescent="0.2">
      <c r="A173">
        <v>786266</v>
      </c>
      <c r="B173" t="s">
        <v>114</v>
      </c>
      <c r="C173" t="s">
        <v>103</v>
      </c>
      <c r="D173" t="s">
        <v>188</v>
      </c>
    </row>
    <row r="174" spans="1:6" x14ac:dyDescent="0.2">
      <c r="A174">
        <v>786266</v>
      </c>
      <c r="B174" t="s">
        <v>114</v>
      </c>
      <c r="C174" t="s">
        <v>103</v>
      </c>
      <c r="D174" t="s">
        <v>189</v>
      </c>
      <c r="F174">
        <v>0.25</v>
      </c>
    </row>
    <row r="175" spans="1:6" x14ac:dyDescent="0.2">
      <c r="A175">
        <v>786266</v>
      </c>
      <c r="B175" t="s">
        <v>114</v>
      </c>
      <c r="C175" t="s">
        <v>103</v>
      </c>
      <c r="D175" t="s">
        <v>190</v>
      </c>
      <c r="E175">
        <v>1</v>
      </c>
      <c r="F175">
        <v>0.5</v>
      </c>
    </row>
    <row r="176" spans="1:6" x14ac:dyDescent="0.2">
      <c r="A176">
        <v>786266</v>
      </c>
      <c r="B176" t="s">
        <v>114</v>
      </c>
      <c r="C176" t="s">
        <v>103</v>
      </c>
      <c r="D176" t="s">
        <v>191</v>
      </c>
    </row>
    <row r="177" spans="1:6" x14ac:dyDescent="0.2">
      <c r="A177">
        <v>786266</v>
      </c>
      <c r="B177" t="s">
        <v>114</v>
      </c>
      <c r="C177" t="s">
        <v>103</v>
      </c>
      <c r="D177" t="s">
        <v>192</v>
      </c>
      <c r="E177">
        <v>2</v>
      </c>
      <c r="F177">
        <v>1</v>
      </c>
    </row>
    <row r="178" spans="1:6" x14ac:dyDescent="0.2">
      <c r="A178">
        <v>786266</v>
      </c>
      <c r="B178" t="s">
        <v>114</v>
      </c>
      <c r="C178" t="s">
        <v>104</v>
      </c>
      <c r="D178" t="s">
        <v>182</v>
      </c>
      <c r="E178">
        <v>27</v>
      </c>
      <c r="F178">
        <v>25.283333333333331</v>
      </c>
    </row>
    <row r="179" spans="1:6" x14ac:dyDescent="0.2">
      <c r="A179">
        <v>786266</v>
      </c>
      <c r="B179" t="s">
        <v>114</v>
      </c>
      <c r="C179" t="s">
        <v>104</v>
      </c>
      <c r="D179" t="s">
        <v>183</v>
      </c>
      <c r="E179">
        <v>17</v>
      </c>
      <c r="F179">
        <v>22.333333333333329</v>
      </c>
    </row>
    <row r="180" spans="1:6" x14ac:dyDescent="0.2">
      <c r="A180">
        <v>786266</v>
      </c>
      <c r="B180" t="s">
        <v>114</v>
      </c>
      <c r="C180" t="s">
        <v>104</v>
      </c>
      <c r="D180" t="s">
        <v>184</v>
      </c>
      <c r="E180">
        <v>9</v>
      </c>
      <c r="F180">
        <v>9.3333333333333339</v>
      </c>
    </row>
    <row r="181" spans="1:6" x14ac:dyDescent="0.2">
      <c r="A181">
        <v>786266</v>
      </c>
      <c r="B181" t="s">
        <v>114</v>
      </c>
      <c r="C181" t="s">
        <v>104</v>
      </c>
      <c r="D181" t="s">
        <v>185</v>
      </c>
      <c r="E181">
        <v>4</v>
      </c>
      <c r="F181">
        <v>3.25</v>
      </c>
    </row>
    <row r="182" spans="1:6" x14ac:dyDescent="0.2">
      <c r="A182">
        <v>786266</v>
      </c>
      <c r="B182" t="s">
        <v>114</v>
      </c>
      <c r="C182" t="s">
        <v>104</v>
      </c>
      <c r="D182" t="s">
        <v>186</v>
      </c>
      <c r="E182">
        <v>5</v>
      </c>
      <c r="F182">
        <v>6.1666666666666661</v>
      </c>
    </row>
    <row r="183" spans="1:6" x14ac:dyDescent="0.2">
      <c r="A183">
        <v>786266</v>
      </c>
      <c r="B183" t="s">
        <v>114</v>
      </c>
      <c r="C183" t="s">
        <v>104</v>
      </c>
      <c r="D183" t="s">
        <v>187</v>
      </c>
      <c r="E183">
        <v>6</v>
      </c>
      <c r="F183">
        <v>3.5</v>
      </c>
    </row>
    <row r="184" spans="1:6" x14ac:dyDescent="0.2">
      <c r="A184">
        <v>786266</v>
      </c>
      <c r="B184" t="s">
        <v>114</v>
      </c>
      <c r="C184" t="s">
        <v>104</v>
      </c>
      <c r="D184" t="s">
        <v>188</v>
      </c>
      <c r="E184">
        <v>5</v>
      </c>
      <c r="F184">
        <v>2.5</v>
      </c>
    </row>
    <row r="185" spans="1:6" x14ac:dyDescent="0.2">
      <c r="A185">
        <v>786266</v>
      </c>
      <c r="B185" t="s">
        <v>114</v>
      </c>
      <c r="C185" t="s">
        <v>104</v>
      </c>
      <c r="D185" t="s">
        <v>189</v>
      </c>
      <c r="E185">
        <v>3</v>
      </c>
      <c r="F185">
        <v>2</v>
      </c>
    </row>
    <row r="186" spans="1:6" x14ac:dyDescent="0.2">
      <c r="A186">
        <v>786266</v>
      </c>
      <c r="B186" t="s">
        <v>114</v>
      </c>
      <c r="C186" t="s">
        <v>104</v>
      </c>
      <c r="D186" t="s">
        <v>190</v>
      </c>
      <c r="E186">
        <v>2</v>
      </c>
      <c r="F186">
        <v>1</v>
      </c>
    </row>
    <row r="187" spans="1:6" x14ac:dyDescent="0.2">
      <c r="A187">
        <v>786266</v>
      </c>
      <c r="B187" t="s">
        <v>114</v>
      </c>
      <c r="C187" t="s">
        <v>104</v>
      </c>
      <c r="D187" t="s">
        <v>191</v>
      </c>
      <c r="E187">
        <v>4</v>
      </c>
      <c r="F187">
        <v>2.416666666666667</v>
      </c>
    </row>
    <row r="188" spans="1:6" x14ac:dyDescent="0.2">
      <c r="A188">
        <v>786266</v>
      </c>
      <c r="B188" t="s">
        <v>114</v>
      </c>
      <c r="C188" t="s">
        <v>104</v>
      </c>
      <c r="D188" t="s">
        <v>192</v>
      </c>
      <c r="E188">
        <v>18</v>
      </c>
      <c r="F188">
        <v>12.25</v>
      </c>
    </row>
    <row r="189" spans="1:6" x14ac:dyDescent="0.2">
      <c r="A189">
        <v>786266</v>
      </c>
      <c r="B189" t="s">
        <v>114</v>
      </c>
      <c r="C189" t="s">
        <v>105</v>
      </c>
      <c r="D189" t="s">
        <v>182</v>
      </c>
      <c r="E189">
        <v>21</v>
      </c>
      <c r="F189">
        <v>21.333333333333329</v>
      </c>
    </row>
    <row r="190" spans="1:6" x14ac:dyDescent="0.2">
      <c r="A190">
        <v>786266</v>
      </c>
      <c r="B190" t="s">
        <v>114</v>
      </c>
      <c r="C190" t="s">
        <v>105</v>
      </c>
      <c r="D190" t="s">
        <v>183</v>
      </c>
      <c r="E190">
        <v>11</v>
      </c>
      <c r="F190">
        <v>11.75</v>
      </c>
    </row>
    <row r="191" spans="1:6" x14ac:dyDescent="0.2">
      <c r="A191">
        <v>786266</v>
      </c>
      <c r="B191" t="s">
        <v>114</v>
      </c>
      <c r="C191" t="s">
        <v>105</v>
      </c>
      <c r="D191" t="s">
        <v>184</v>
      </c>
      <c r="E191">
        <v>7</v>
      </c>
      <c r="F191">
        <v>7</v>
      </c>
    </row>
    <row r="192" spans="1:6" x14ac:dyDescent="0.2">
      <c r="A192">
        <v>786266</v>
      </c>
      <c r="B192" t="s">
        <v>114</v>
      </c>
      <c r="C192" t="s">
        <v>105</v>
      </c>
      <c r="D192" t="s">
        <v>185</v>
      </c>
      <c r="E192">
        <v>6</v>
      </c>
      <c r="F192">
        <v>4.333333333333333</v>
      </c>
    </row>
    <row r="193" spans="1:6" x14ac:dyDescent="0.2">
      <c r="A193">
        <v>786266</v>
      </c>
      <c r="B193" t="s">
        <v>114</v>
      </c>
      <c r="C193" t="s">
        <v>105</v>
      </c>
      <c r="D193" t="s">
        <v>186</v>
      </c>
      <c r="E193">
        <v>2</v>
      </c>
      <c r="F193">
        <v>2.166666666666667</v>
      </c>
    </row>
    <row r="194" spans="1:6" x14ac:dyDescent="0.2">
      <c r="A194">
        <v>786266</v>
      </c>
      <c r="B194" t="s">
        <v>114</v>
      </c>
      <c r="C194" t="s">
        <v>105</v>
      </c>
      <c r="D194" t="s">
        <v>187</v>
      </c>
      <c r="E194">
        <v>4</v>
      </c>
      <c r="F194">
        <v>2</v>
      </c>
    </row>
    <row r="195" spans="1:6" x14ac:dyDescent="0.2">
      <c r="A195">
        <v>786266</v>
      </c>
      <c r="B195" t="s">
        <v>114</v>
      </c>
      <c r="C195" t="s">
        <v>105</v>
      </c>
      <c r="D195" t="s">
        <v>188</v>
      </c>
      <c r="E195">
        <v>4</v>
      </c>
      <c r="F195">
        <v>3</v>
      </c>
    </row>
    <row r="196" spans="1:6" x14ac:dyDescent="0.2">
      <c r="A196">
        <v>786266</v>
      </c>
      <c r="B196" t="s">
        <v>114</v>
      </c>
      <c r="C196" t="s">
        <v>105</v>
      </c>
      <c r="D196" t="s">
        <v>189</v>
      </c>
      <c r="E196">
        <v>2</v>
      </c>
      <c r="F196">
        <v>1.5</v>
      </c>
    </row>
    <row r="197" spans="1:6" x14ac:dyDescent="0.2">
      <c r="A197">
        <v>786266</v>
      </c>
      <c r="B197" t="s">
        <v>114</v>
      </c>
      <c r="C197" t="s">
        <v>105</v>
      </c>
      <c r="D197" t="s">
        <v>190</v>
      </c>
    </row>
    <row r="198" spans="1:6" x14ac:dyDescent="0.2">
      <c r="A198">
        <v>786266</v>
      </c>
      <c r="B198" t="s">
        <v>114</v>
      </c>
      <c r="C198" t="s">
        <v>105</v>
      </c>
      <c r="D198" t="s">
        <v>191</v>
      </c>
      <c r="E198">
        <v>1</v>
      </c>
      <c r="F198">
        <v>0.5</v>
      </c>
    </row>
    <row r="199" spans="1:6" x14ac:dyDescent="0.2">
      <c r="A199">
        <v>786266</v>
      </c>
      <c r="B199" t="s">
        <v>114</v>
      </c>
      <c r="C199" t="s">
        <v>105</v>
      </c>
      <c r="D199" t="s">
        <v>192</v>
      </c>
      <c r="E199">
        <v>8</v>
      </c>
      <c r="F199">
        <v>6.7833333333333332</v>
      </c>
    </row>
    <row r="200" spans="1:6" x14ac:dyDescent="0.2">
      <c r="A200">
        <v>786266</v>
      </c>
      <c r="B200" t="s">
        <v>114</v>
      </c>
      <c r="C200" t="s">
        <v>106</v>
      </c>
      <c r="D200" t="s">
        <v>182</v>
      </c>
      <c r="E200">
        <v>55</v>
      </c>
      <c r="F200">
        <v>53.116666666666667</v>
      </c>
    </row>
    <row r="201" spans="1:6" x14ac:dyDescent="0.2">
      <c r="A201">
        <v>786266</v>
      </c>
      <c r="B201" t="s">
        <v>114</v>
      </c>
      <c r="C201" t="s">
        <v>106</v>
      </c>
      <c r="D201" t="s">
        <v>183</v>
      </c>
      <c r="E201">
        <v>30</v>
      </c>
      <c r="F201">
        <v>36.333333333333343</v>
      </c>
    </row>
    <row r="202" spans="1:6" x14ac:dyDescent="0.2">
      <c r="A202">
        <v>786266</v>
      </c>
      <c r="B202" t="s">
        <v>114</v>
      </c>
      <c r="C202" t="s">
        <v>106</v>
      </c>
      <c r="D202" t="s">
        <v>184</v>
      </c>
      <c r="E202">
        <v>18</v>
      </c>
      <c r="F202">
        <v>18.333333333333329</v>
      </c>
    </row>
    <row r="203" spans="1:6" x14ac:dyDescent="0.2">
      <c r="A203">
        <v>786266</v>
      </c>
      <c r="B203" t="s">
        <v>114</v>
      </c>
      <c r="C203" t="s">
        <v>106</v>
      </c>
      <c r="D203" t="s">
        <v>185</v>
      </c>
      <c r="E203">
        <v>10</v>
      </c>
      <c r="F203">
        <v>7.583333333333333</v>
      </c>
    </row>
    <row r="204" spans="1:6" x14ac:dyDescent="0.2">
      <c r="A204">
        <v>786266</v>
      </c>
      <c r="B204" t="s">
        <v>114</v>
      </c>
      <c r="C204" t="s">
        <v>106</v>
      </c>
      <c r="D204" t="s">
        <v>186</v>
      </c>
      <c r="E204">
        <v>7</v>
      </c>
      <c r="F204">
        <v>8.3333333333333339</v>
      </c>
    </row>
    <row r="205" spans="1:6" x14ac:dyDescent="0.2">
      <c r="A205">
        <v>786266</v>
      </c>
      <c r="B205" t="s">
        <v>114</v>
      </c>
      <c r="C205" t="s">
        <v>106</v>
      </c>
      <c r="D205" t="s">
        <v>187</v>
      </c>
      <c r="E205">
        <v>12</v>
      </c>
      <c r="F205">
        <v>6.5</v>
      </c>
    </row>
    <row r="206" spans="1:6" x14ac:dyDescent="0.2">
      <c r="A206">
        <v>786266</v>
      </c>
      <c r="B206" t="s">
        <v>114</v>
      </c>
      <c r="C206" t="s">
        <v>106</v>
      </c>
      <c r="D206" t="s">
        <v>188</v>
      </c>
      <c r="E206">
        <v>8</v>
      </c>
      <c r="F206">
        <v>5.5</v>
      </c>
    </row>
    <row r="207" spans="1:6" x14ac:dyDescent="0.2">
      <c r="A207">
        <v>786266</v>
      </c>
      <c r="B207" t="s">
        <v>114</v>
      </c>
      <c r="C207" t="s">
        <v>106</v>
      </c>
      <c r="D207" t="s">
        <v>189</v>
      </c>
      <c r="E207">
        <v>5</v>
      </c>
      <c r="F207">
        <v>3.75</v>
      </c>
    </row>
    <row r="208" spans="1:6" x14ac:dyDescent="0.2">
      <c r="A208">
        <v>786266</v>
      </c>
      <c r="B208" t="s">
        <v>114</v>
      </c>
      <c r="C208" t="s">
        <v>106</v>
      </c>
      <c r="D208" t="s">
        <v>190</v>
      </c>
      <c r="E208">
        <v>3</v>
      </c>
      <c r="F208">
        <v>2</v>
      </c>
    </row>
    <row r="209" spans="1:6" x14ac:dyDescent="0.2">
      <c r="A209">
        <v>786266</v>
      </c>
      <c r="B209" t="s">
        <v>114</v>
      </c>
      <c r="C209" t="s">
        <v>106</v>
      </c>
      <c r="D209" t="s">
        <v>191</v>
      </c>
      <c r="E209">
        <v>5</v>
      </c>
      <c r="F209">
        <v>2.916666666666667</v>
      </c>
    </row>
    <row r="210" spans="1:6" x14ac:dyDescent="0.2">
      <c r="A210">
        <v>786266</v>
      </c>
      <c r="B210" t="s">
        <v>114</v>
      </c>
      <c r="C210" t="s">
        <v>106</v>
      </c>
      <c r="D210" t="s">
        <v>192</v>
      </c>
      <c r="E210">
        <v>28</v>
      </c>
      <c r="F210">
        <v>19.7</v>
      </c>
    </row>
    <row r="211" spans="1:6" x14ac:dyDescent="0.2">
      <c r="A211">
        <v>786266</v>
      </c>
      <c r="B211" t="s">
        <v>114</v>
      </c>
      <c r="C211" t="s">
        <v>107</v>
      </c>
      <c r="D211" t="s">
        <v>182</v>
      </c>
      <c r="E211">
        <v>7</v>
      </c>
      <c r="F211">
        <v>5.5</v>
      </c>
    </row>
    <row r="212" spans="1:6" x14ac:dyDescent="0.2">
      <c r="A212">
        <v>786266</v>
      </c>
      <c r="B212" t="s">
        <v>114</v>
      </c>
      <c r="C212" t="s">
        <v>107</v>
      </c>
      <c r="D212" t="s">
        <v>183</v>
      </c>
      <c r="E212">
        <v>13</v>
      </c>
      <c r="F212">
        <v>13</v>
      </c>
    </row>
    <row r="213" spans="1:6" x14ac:dyDescent="0.2">
      <c r="A213">
        <v>786266</v>
      </c>
      <c r="B213" t="s">
        <v>114</v>
      </c>
      <c r="C213" t="s">
        <v>107</v>
      </c>
      <c r="D213" t="s">
        <v>184</v>
      </c>
      <c r="E213">
        <v>2</v>
      </c>
      <c r="F213">
        <v>1.75</v>
      </c>
    </row>
    <row r="214" spans="1:6" x14ac:dyDescent="0.2">
      <c r="A214">
        <v>786266</v>
      </c>
      <c r="B214" t="s">
        <v>114</v>
      </c>
      <c r="C214" t="s">
        <v>107</v>
      </c>
      <c r="D214" t="s">
        <v>185</v>
      </c>
    </row>
    <row r="215" spans="1:6" x14ac:dyDescent="0.2">
      <c r="A215">
        <v>786266</v>
      </c>
      <c r="B215" t="s">
        <v>114</v>
      </c>
      <c r="C215" t="s">
        <v>107</v>
      </c>
      <c r="D215" t="s">
        <v>186</v>
      </c>
    </row>
    <row r="216" spans="1:6" x14ac:dyDescent="0.2">
      <c r="A216">
        <v>786266</v>
      </c>
      <c r="B216" t="s">
        <v>114</v>
      </c>
      <c r="C216" t="s">
        <v>107</v>
      </c>
      <c r="D216" t="s">
        <v>187</v>
      </c>
    </row>
    <row r="217" spans="1:6" x14ac:dyDescent="0.2">
      <c r="A217">
        <v>786266</v>
      </c>
      <c r="B217" t="s">
        <v>114</v>
      </c>
      <c r="C217" t="s">
        <v>107</v>
      </c>
      <c r="D217" t="s">
        <v>188</v>
      </c>
      <c r="F217">
        <v>2.333333333333333</v>
      </c>
    </row>
    <row r="218" spans="1:6" x14ac:dyDescent="0.2">
      <c r="A218">
        <v>786266</v>
      </c>
      <c r="B218" t="s">
        <v>114</v>
      </c>
      <c r="C218" t="s">
        <v>107</v>
      </c>
      <c r="D218" t="s">
        <v>189</v>
      </c>
    </row>
    <row r="219" spans="1:6" x14ac:dyDescent="0.2">
      <c r="A219">
        <v>786266</v>
      </c>
      <c r="B219" t="s">
        <v>114</v>
      </c>
      <c r="C219" t="s">
        <v>107</v>
      </c>
      <c r="D219" t="s">
        <v>190</v>
      </c>
    </row>
    <row r="220" spans="1:6" x14ac:dyDescent="0.2">
      <c r="A220">
        <v>786266</v>
      </c>
      <c r="B220" t="s">
        <v>114</v>
      </c>
      <c r="C220" t="s">
        <v>107</v>
      </c>
      <c r="D220" t="s">
        <v>191</v>
      </c>
      <c r="E220">
        <v>3</v>
      </c>
      <c r="F220">
        <v>1.5</v>
      </c>
    </row>
    <row r="221" spans="1:6" x14ac:dyDescent="0.2">
      <c r="A221">
        <v>786266</v>
      </c>
      <c r="B221" t="s">
        <v>114</v>
      </c>
      <c r="C221" t="s">
        <v>107</v>
      </c>
      <c r="D221" t="s">
        <v>192</v>
      </c>
      <c r="E221">
        <v>4</v>
      </c>
      <c r="F221">
        <v>2.5</v>
      </c>
    </row>
    <row r="222" spans="1:6" x14ac:dyDescent="0.2">
      <c r="A222">
        <v>786266</v>
      </c>
      <c r="B222" t="s">
        <v>117</v>
      </c>
      <c r="C222" t="s">
        <v>103</v>
      </c>
      <c r="D222" t="s">
        <v>182</v>
      </c>
    </row>
    <row r="223" spans="1:6" x14ac:dyDescent="0.2">
      <c r="A223">
        <v>786266</v>
      </c>
      <c r="B223" t="s">
        <v>117</v>
      </c>
      <c r="C223" t="s">
        <v>103</v>
      </c>
      <c r="D223" t="s">
        <v>183</v>
      </c>
    </row>
    <row r="224" spans="1:6" x14ac:dyDescent="0.2">
      <c r="A224">
        <v>786266</v>
      </c>
      <c r="B224" t="s">
        <v>117</v>
      </c>
      <c r="C224" t="s">
        <v>103</v>
      </c>
      <c r="D224" t="s">
        <v>184</v>
      </c>
      <c r="E224">
        <v>1</v>
      </c>
      <c r="F224">
        <v>0.5</v>
      </c>
    </row>
    <row r="225" spans="1:6" x14ac:dyDescent="0.2">
      <c r="A225">
        <v>786266</v>
      </c>
      <c r="B225" t="s">
        <v>117</v>
      </c>
      <c r="C225" t="s">
        <v>103</v>
      </c>
      <c r="D225" t="s">
        <v>185</v>
      </c>
    </row>
    <row r="226" spans="1:6" x14ac:dyDescent="0.2">
      <c r="A226">
        <v>786266</v>
      </c>
      <c r="B226" t="s">
        <v>117</v>
      </c>
      <c r="C226" t="s">
        <v>103</v>
      </c>
      <c r="D226" t="s">
        <v>186</v>
      </c>
    </row>
    <row r="227" spans="1:6" x14ac:dyDescent="0.2">
      <c r="A227">
        <v>786266</v>
      </c>
      <c r="B227" t="s">
        <v>117</v>
      </c>
      <c r="C227" t="s">
        <v>103</v>
      </c>
      <c r="D227" t="s">
        <v>187</v>
      </c>
    </row>
    <row r="228" spans="1:6" x14ac:dyDescent="0.2">
      <c r="A228">
        <v>786266</v>
      </c>
      <c r="B228" t="s">
        <v>117</v>
      </c>
      <c r="C228" t="s">
        <v>103</v>
      </c>
      <c r="D228" t="s">
        <v>188</v>
      </c>
    </row>
    <row r="229" spans="1:6" x14ac:dyDescent="0.2">
      <c r="A229">
        <v>786266</v>
      </c>
      <c r="B229" t="s">
        <v>117</v>
      </c>
      <c r="C229" t="s">
        <v>103</v>
      </c>
      <c r="D229" t="s">
        <v>189</v>
      </c>
    </row>
    <row r="230" spans="1:6" x14ac:dyDescent="0.2">
      <c r="A230">
        <v>786266</v>
      </c>
      <c r="B230" t="s">
        <v>117</v>
      </c>
      <c r="C230" t="s">
        <v>103</v>
      </c>
      <c r="D230" t="s">
        <v>190</v>
      </c>
    </row>
    <row r="231" spans="1:6" x14ac:dyDescent="0.2">
      <c r="A231">
        <v>786266</v>
      </c>
      <c r="B231" t="s">
        <v>117</v>
      </c>
      <c r="C231" t="s">
        <v>103</v>
      </c>
      <c r="D231" t="s">
        <v>191</v>
      </c>
    </row>
    <row r="232" spans="1:6" x14ac:dyDescent="0.2">
      <c r="A232">
        <v>786266</v>
      </c>
      <c r="B232" t="s">
        <v>117</v>
      </c>
      <c r="C232" t="s">
        <v>103</v>
      </c>
      <c r="D232" t="s">
        <v>192</v>
      </c>
    </row>
    <row r="233" spans="1:6" x14ac:dyDescent="0.2">
      <c r="A233">
        <v>786266</v>
      </c>
      <c r="B233" t="s">
        <v>117</v>
      </c>
      <c r="C233" t="s">
        <v>104</v>
      </c>
      <c r="D233" t="s">
        <v>182</v>
      </c>
      <c r="F233">
        <v>1.6166666666666669</v>
      </c>
    </row>
    <row r="234" spans="1:6" x14ac:dyDescent="0.2">
      <c r="A234">
        <v>786266</v>
      </c>
      <c r="B234" t="s">
        <v>117</v>
      </c>
      <c r="C234" t="s">
        <v>104</v>
      </c>
      <c r="D234" t="s">
        <v>183</v>
      </c>
      <c r="F234">
        <v>0.5</v>
      </c>
    </row>
    <row r="235" spans="1:6" x14ac:dyDescent="0.2">
      <c r="A235">
        <v>786266</v>
      </c>
      <c r="B235" t="s">
        <v>117</v>
      </c>
      <c r="C235" t="s">
        <v>104</v>
      </c>
      <c r="D235" t="s">
        <v>184</v>
      </c>
    </row>
    <row r="236" spans="1:6" x14ac:dyDescent="0.2">
      <c r="A236">
        <v>786266</v>
      </c>
      <c r="B236" t="s">
        <v>117</v>
      </c>
      <c r="C236" t="s">
        <v>104</v>
      </c>
      <c r="D236" t="s">
        <v>185</v>
      </c>
      <c r="F236">
        <v>0.33333333333333331</v>
      </c>
    </row>
    <row r="237" spans="1:6" x14ac:dyDescent="0.2">
      <c r="A237">
        <v>786266</v>
      </c>
      <c r="B237" t="s">
        <v>117</v>
      </c>
      <c r="C237" t="s">
        <v>104</v>
      </c>
      <c r="D237" t="s">
        <v>186</v>
      </c>
    </row>
    <row r="238" spans="1:6" x14ac:dyDescent="0.2">
      <c r="A238">
        <v>786266</v>
      </c>
      <c r="B238" t="s">
        <v>117</v>
      </c>
      <c r="C238" t="s">
        <v>104</v>
      </c>
      <c r="D238" t="s">
        <v>187</v>
      </c>
    </row>
    <row r="239" spans="1:6" x14ac:dyDescent="0.2">
      <c r="A239">
        <v>786266</v>
      </c>
      <c r="B239" t="s">
        <v>117</v>
      </c>
      <c r="C239" t="s">
        <v>104</v>
      </c>
      <c r="D239" t="s">
        <v>188</v>
      </c>
    </row>
    <row r="240" spans="1:6" x14ac:dyDescent="0.2">
      <c r="A240">
        <v>786266</v>
      </c>
      <c r="B240" t="s">
        <v>117</v>
      </c>
      <c r="C240" t="s">
        <v>104</v>
      </c>
      <c r="D240" t="s">
        <v>189</v>
      </c>
    </row>
    <row r="241" spans="1:6" x14ac:dyDescent="0.2">
      <c r="A241">
        <v>786266</v>
      </c>
      <c r="B241" t="s">
        <v>117</v>
      </c>
      <c r="C241" t="s">
        <v>104</v>
      </c>
      <c r="D241" t="s">
        <v>190</v>
      </c>
    </row>
    <row r="242" spans="1:6" x14ac:dyDescent="0.2">
      <c r="A242">
        <v>786266</v>
      </c>
      <c r="B242" t="s">
        <v>117</v>
      </c>
      <c r="C242" t="s">
        <v>104</v>
      </c>
      <c r="D242" t="s">
        <v>191</v>
      </c>
    </row>
    <row r="243" spans="1:6" x14ac:dyDescent="0.2">
      <c r="A243">
        <v>786266</v>
      </c>
      <c r="B243" t="s">
        <v>117</v>
      </c>
      <c r="C243" t="s">
        <v>104</v>
      </c>
      <c r="D243" t="s">
        <v>192</v>
      </c>
    </row>
    <row r="244" spans="1:6" x14ac:dyDescent="0.2">
      <c r="A244">
        <v>786266</v>
      </c>
      <c r="B244" t="s">
        <v>117</v>
      </c>
      <c r="C244" t="s">
        <v>105</v>
      </c>
      <c r="D244" t="s">
        <v>182</v>
      </c>
      <c r="E244">
        <v>2</v>
      </c>
      <c r="F244">
        <v>2.166666666666667</v>
      </c>
    </row>
    <row r="245" spans="1:6" x14ac:dyDescent="0.2">
      <c r="A245">
        <v>786266</v>
      </c>
      <c r="B245" t="s">
        <v>117</v>
      </c>
      <c r="C245" t="s">
        <v>105</v>
      </c>
      <c r="D245" t="s">
        <v>183</v>
      </c>
      <c r="F245">
        <v>0.95</v>
      </c>
    </row>
    <row r="246" spans="1:6" x14ac:dyDescent="0.2">
      <c r="A246">
        <v>786266</v>
      </c>
      <c r="B246" t="s">
        <v>117</v>
      </c>
      <c r="C246" t="s">
        <v>105</v>
      </c>
      <c r="D246" t="s">
        <v>184</v>
      </c>
    </row>
    <row r="247" spans="1:6" x14ac:dyDescent="0.2">
      <c r="A247">
        <v>786266</v>
      </c>
      <c r="B247" t="s">
        <v>117</v>
      </c>
      <c r="C247" t="s">
        <v>105</v>
      </c>
      <c r="D247" t="s">
        <v>185</v>
      </c>
    </row>
    <row r="248" spans="1:6" x14ac:dyDescent="0.2">
      <c r="A248">
        <v>786266</v>
      </c>
      <c r="B248" t="s">
        <v>117</v>
      </c>
      <c r="C248" t="s">
        <v>105</v>
      </c>
      <c r="D248" t="s">
        <v>186</v>
      </c>
    </row>
    <row r="249" spans="1:6" x14ac:dyDescent="0.2">
      <c r="A249">
        <v>786266</v>
      </c>
      <c r="B249" t="s">
        <v>117</v>
      </c>
      <c r="C249" t="s">
        <v>105</v>
      </c>
      <c r="D249" t="s">
        <v>187</v>
      </c>
    </row>
    <row r="250" spans="1:6" x14ac:dyDescent="0.2">
      <c r="A250">
        <v>786266</v>
      </c>
      <c r="B250" t="s">
        <v>117</v>
      </c>
      <c r="C250" t="s">
        <v>105</v>
      </c>
      <c r="D250" t="s">
        <v>188</v>
      </c>
    </row>
    <row r="251" spans="1:6" x14ac:dyDescent="0.2">
      <c r="A251">
        <v>786266</v>
      </c>
      <c r="B251" t="s">
        <v>117</v>
      </c>
      <c r="C251" t="s">
        <v>105</v>
      </c>
      <c r="D251" t="s">
        <v>189</v>
      </c>
    </row>
    <row r="252" spans="1:6" x14ac:dyDescent="0.2">
      <c r="A252">
        <v>786266</v>
      </c>
      <c r="B252" t="s">
        <v>117</v>
      </c>
      <c r="C252" t="s">
        <v>105</v>
      </c>
      <c r="D252" t="s">
        <v>190</v>
      </c>
    </row>
    <row r="253" spans="1:6" x14ac:dyDescent="0.2">
      <c r="A253">
        <v>786266</v>
      </c>
      <c r="B253" t="s">
        <v>117</v>
      </c>
      <c r="C253" t="s">
        <v>105</v>
      </c>
      <c r="D253" t="s">
        <v>191</v>
      </c>
    </row>
    <row r="254" spans="1:6" x14ac:dyDescent="0.2">
      <c r="A254">
        <v>786266</v>
      </c>
      <c r="B254" t="s">
        <v>117</v>
      </c>
      <c r="C254" t="s">
        <v>105</v>
      </c>
      <c r="D254" t="s">
        <v>192</v>
      </c>
    </row>
    <row r="255" spans="1:6" x14ac:dyDescent="0.2">
      <c r="A255">
        <v>786266</v>
      </c>
      <c r="B255" t="s">
        <v>117</v>
      </c>
      <c r="C255" t="s">
        <v>106</v>
      </c>
      <c r="D255" t="s">
        <v>182</v>
      </c>
      <c r="E255">
        <v>2</v>
      </c>
      <c r="F255">
        <v>3.7833333333333332</v>
      </c>
    </row>
    <row r="256" spans="1:6" x14ac:dyDescent="0.2">
      <c r="A256">
        <v>786266</v>
      </c>
      <c r="B256" t="s">
        <v>117</v>
      </c>
      <c r="C256" t="s">
        <v>106</v>
      </c>
      <c r="D256" t="s">
        <v>183</v>
      </c>
      <c r="F256">
        <v>1.45</v>
      </c>
    </row>
    <row r="257" spans="1:6" x14ac:dyDescent="0.2">
      <c r="A257">
        <v>786266</v>
      </c>
      <c r="B257" t="s">
        <v>117</v>
      </c>
      <c r="C257" t="s">
        <v>106</v>
      </c>
      <c r="D257" t="s">
        <v>184</v>
      </c>
      <c r="E257">
        <v>1</v>
      </c>
      <c r="F257">
        <v>0.5</v>
      </c>
    </row>
    <row r="258" spans="1:6" x14ac:dyDescent="0.2">
      <c r="A258">
        <v>786266</v>
      </c>
      <c r="B258" t="s">
        <v>117</v>
      </c>
      <c r="C258" t="s">
        <v>106</v>
      </c>
      <c r="D258" t="s">
        <v>185</v>
      </c>
      <c r="F258">
        <v>0.33333333333333331</v>
      </c>
    </row>
    <row r="259" spans="1:6" x14ac:dyDescent="0.2">
      <c r="A259">
        <v>786266</v>
      </c>
      <c r="B259" t="s">
        <v>117</v>
      </c>
      <c r="C259" t="s">
        <v>106</v>
      </c>
      <c r="D259" t="s">
        <v>186</v>
      </c>
    </row>
    <row r="260" spans="1:6" x14ac:dyDescent="0.2">
      <c r="A260">
        <v>786266</v>
      </c>
      <c r="B260" t="s">
        <v>117</v>
      </c>
      <c r="C260" t="s">
        <v>106</v>
      </c>
      <c r="D260" t="s">
        <v>187</v>
      </c>
    </row>
    <row r="261" spans="1:6" x14ac:dyDescent="0.2">
      <c r="A261">
        <v>786266</v>
      </c>
      <c r="B261" t="s">
        <v>117</v>
      </c>
      <c r="C261" t="s">
        <v>106</v>
      </c>
      <c r="D261" t="s">
        <v>188</v>
      </c>
    </row>
    <row r="262" spans="1:6" x14ac:dyDescent="0.2">
      <c r="A262">
        <v>786266</v>
      </c>
      <c r="B262" t="s">
        <v>117</v>
      </c>
      <c r="C262" t="s">
        <v>106</v>
      </c>
      <c r="D262" t="s">
        <v>189</v>
      </c>
    </row>
    <row r="263" spans="1:6" x14ac:dyDescent="0.2">
      <c r="A263">
        <v>786266</v>
      </c>
      <c r="B263" t="s">
        <v>117</v>
      </c>
      <c r="C263" t="s">
        <v>106</v>
      </c>
      <c r="D263" t="s">
        <v>190</v>
      </c>
    </row>
    <row r="264" spans="1:6" x14ac:dyDescent="0.2">
      <c r="A264">
        <v>786266</v>
      </c>
      <c r="B264" t="s">
        <v>117</v>
      </c>
      <c r="C264" t="s">
        <v>106</v>
      </c>
      <c r="D264" t="s">
        <v>191</v>
      </c>
    </row>
    <row r="265" spans="1:6" x14ac:dyDescent="0.2">
      <c r="A265">
        <v>786266</v>
      </c>
      <c r="B265" t="s">
        <v>117</v>
      </c>
      <c r="C265" t="s">
        <v>106</v>
      </c>
      <c r="D265" t="s">
        <v>192</v>
      </c>
    </row>
    <row r="266" spans="1:6" x14ac:dyDescent="0.2">
      <c r="A266">
        <v>786266</v>
      </c>
      <c r="B266" t="s">
        <v>117</v>
      </c>
      <c r="C266" t="s">
        <v>107</v>
      </c>
      <c r="D266" t="s">
        <v>182</v>
      </c>
    </row>
    <row r="267" spans="1:6" x14ac:dyDescent="0.2">
      <c r="A267">
        <v>786266</v>
      </c>
      <c r="B267" t="s">
        <v>117</v>
      </c>
      <c r="C267" t="s">
        <v>107</v>
      </c>
      <c r="D267" t="s">
        <v>183</v>
      </c>
    </row>
    <row r="268" spans="1:6" x14ac:dyDescent="0.2">
      <c r="A268">
        <v>786266</v>
      </c>
      <c r="B268" t="s">
        <v>117</v>
      </c>
      <c r="C268" t="s">
        <v>107</v>
      </c>
      <c r="D268" t="s">
        <v>184</v>
      </c>
    </row>
    <row r="269" spans="1:6" x14ac:dyDescent="0.2">
      <c r="A269">
        <v>786266</v>
      </c>
      <c r="B269" t="s">
        <v>117</v>
      </c>
      <c r="C269" t="s">
        <v>107</v>
      </c>
      <c r="D269" t="s">
        <v>185</v>
      </c>
    </row>
    <row r="270" spans="1:6" x14ac:dyDescent="0.2">
      <c r="A270">
        <v>786266</v>
      </c>
      <c r="B270" t="s">
        <v>117</v>
      </c>
      <c r="C270" t="s">
        <v>107</v>
      </c>
      <c r="D270" t="s">
        <v>186</v>
      </c>
    </row>
    <row r="271" spans="1:6" x14ac:dyDescent="0.2">
      <c r="A271">
        <v>786266</v>
      </c>
      <c r="B271" t="s">
        <v>117</v>
      </c>
      <c r="C271" t="s">
        <v>107</v>
      </c>
      <c r="D271" t="s">
        <v>187</v>
      </c>
    </row>
    <row r="272" spans="1:6" x14ac:dyDescent="0.2">
      <c r="A272">
        <v>786266</v>
      </c>
      <c r="B272" t="s">
        <v>117</v>
      </c>
      <c r="C272" t="s">
        <v>107</v>
      </c>
      <c r="D272" t="s">
        <v>188</v>
      </c>
    </row>
    <row r="273" spans="1:6" x14ac:dyDescent="0.2">
      <c r="A273">
        <v>786266</v>
      </c>
      <c r="B273" t="s">
        <v>117</v>
      </c>
      <c r="C273" t="s">
        <v>107</v>
      </c>
      <c r="D273" t="s">
        <v>189</v>
      </c>
    </row>
    <row r="274" spans="1:6" x14ac:dyDescent="0.2">
      <c r="A274">
        <v>786266</v>
      </c>
      <c r="B274" t="s">
        <v>117</v>
      </c>
      <c r="C274" t="s">
        <v>107</v>
      </c>
      <c r="D274" t="s">
        <v>190</v>
      </c>
    </row>
    <row r="275" spans="1:6" x14ac:dyDescent="0.2">
      <c r="A275">
        <v>786266</v>
      </c>
      <c r="B275" t="s">
        <v>117</v>
      </c>
      <c r="C275" t="s">
        <v>107</v>
      </c>
      <c r="D275" t="s">
        <v>191</v>
      </c>
    </row>
    <row r="276" spans="1:6" x14ac:dyDescent="0.2">
      <c r="A276">
        <v>786266</v>
      </c>
      <c r="B276" t="s">
        <v>117</v>
      </c>
      <c r="C276" t="s">
        <v>107</v>
      </c>
      <c r="D276" t="s">
        <v>192</v>
      </c>
    </row>
    <row r="277" spans="1:6" x14ac:dyDescent="0.2">
      <c r="A277">
        <v>786266</v>
      </c>
      <c r="B277" t="s">
        <v>113</v>
      </c>
      <c r="C277" t="s">
        <v>103</v>
      </c>
      <c r="D277" t="s">
        <v>182</v>
      </c>
      <c r="E277">
        <v>36</v>
      </c>
      <c r="F277">
        <v>36.75</v>
      </c>
    </row>
    <row r="278" spans="1:6" x14ac:dyDescent="0.2">
      <c r="A278">
        <v>786266</v>
      </c>
      <c r="B278" t="s">
        <v>113</v>
      </c>
      <c r="C278" t="s">
        <v>103</v>
      </c>
      <c r="D278" t="s">
        <v>183</v>
      </c>
    </row>
    <row r="279" spans="1:6" x14ac:dyDescent="0.2">
      <c r="A279">
        <v>786266</v>
      </c>
      <c r="B279" t="s">
        <v>113</v>
      </c>
      <c r="C279" t="s">
        <v>103</v>
      </c>
      <c r="D279" t="s">
        <v>184</v>
      </c>
    </row>
    <row r="280" spans="1:6" x14ac:dyDescent="0.2">
      <c r="A280">
        <v>786266</v>
      </c>
      <c r="B280" t="s">
        <v>113</v>
      </c>
      <c r="C280" t="s">
        <v>103</v>
      </c>
      <c r="D280" t="s">
        <v>185</v>
      </c>
    </row>
    <row r="281" spans="1:6" x14ac:dyDescent="0.2">
      <c r="A281">
        <v>786266</v>
      </c>
      <c r="B281" t="s">
        <v>113</v>
      </c>
      <c r="C281" t="s">
        <v>103</v>
      </c>
      <c r="D281" t="s">
        <v>186</v>
      </c>
    </row>
    <row r="282" spans="1:6" x14ac:dyDescent="0.2">
      <c r="A282">
        <v>786266</v>
      </c>
      <c r="B282" t="s">
        <v>113</v>
      </c>
      <c r="C282" t="s">
        <v>103</v>
      </c>
      <c r="D282" t="s">
        <v>187</v>
      </c>
    </row>
    <row r="283" spans="1:6" x14ac:dyDescent="0.2">
      <c r="A283">
        <v>786266</v>
      </c>
      <c r="B283" t="s">
        <v>113</v>
      </c>
      <c r="C283" t="s">
        <v>103</v>
      </c>
      <c r="D283" t="s">
        <v>188</v>
      </c>
    </row>
    <row r="284" spans="1:6" x14ac:dyDescent="0.2">
      <c r="A284">
        <v>786266</v>
      </c>
      <c r="B284" t="s">
        <v>113</v>
      </c>
      <c r="C284" t="s">
        <v>103</v>
      </c>
      <c r="D284" t="s">
        <v>189</v>
      </c>
    </row>
    <row r="285" spans="1:6" x14ac:dyDescent="0.2">
      <c r="A285">
        <v>786266</v>
      </c>
      <c r="B285" t="s">
        <v>113</v>
      </c>
      <c r="C285" t="s">
        <v>103</v>
      </c>
      <c r="D285" t="s">
        <v>190</v>
      </c>
    </row>
    <row r="286" spans="1:6" x14ac:dyDescent="0.2">
      <c r="A286">
        <v>786266</v>
      </c>
      <c r="B286" t="s">
        <v>113</v>
      </c>
      <c r="C286" t="s">
        <v>103</v>
      </c>
      <c r="D286" t="s">
        <v>191</v>
      </c>
    </row>
    <row r="287" spans="1:6" x14ac:dyDescent="0.2">
      <c r="A287">
        <v>786266</v>
      </c>
      <c r="B287" t="s">
        <v>113</v>
      </c>
      <c r="C287" t="s">
        <v>103</v>
      </c>
      <c r="D287" t="s">
        <v>192</v>
      </c>
    </row>
    <row r="288" spans="1:6" x14ac:dyDescent="0.2">
      <c r="A288">
        <v>786266</v>
      </c>
      <c r="B288" t="s">
        <v>113</v>
      </c>
      <c r="C288" t="s">
        <v>104</v>
      </c>
      <c r="D288" t="s">
        <v>182</v>
      </c>
      <c r="E288">
        <v>25</v>
      </c>
      <c r="F288">
        <v>24.083333333333329</v>
      </c>
    </row>
    <row r="289" spans="1:6" x14ac:dyDescent="0.2">
      <c r="A289">
        <v>786266</v>
      </c>
      <c r="B289" t="s">
        <v>113</v>
      </c>
      <c r="C289" t="s">
        <v>104</v>
      </c>
      <c r="D289" t="s">
        <v>183</v>
      </c>
      <c r="F289">
        <v>0.5</v>
      </c>
    </row>
    <row r="290" spans="1:6" x14ac:dyDescent="0.2">
      <c r="A290">
        <v>786266</v>
      </c>
      <c r="B290" t="s">
        <v>113</v>
      </c>
      <c r="C290" t="s">
        <v>104</v>
      </c>
      <c r="D290" t="s">
        <v>184</v>
      </c>
    </row>
    <row r="291" spans="1:6" x14ac:dyDescent="0.2">
      <c r="A291">
        <v>786266</v>
      </c>
      <c r="B291" t="s">
        <v>113</v>
      </c>
      <c r="C291" t="s">
        <v>104</v>
      </c>
      <c r="D291" t="s">
        <v>185</v>
      </c>
      <c r="F291">
        <v>0.33333333333333331</v>
      </c>
    </row>
    <row r="292" spans="1:6" x14ac:dyDescent="0.2">
      <c r="A292">
        <v>786266</v>
      </c>
      <c r="B292" t="s">
        <v>113</v>
      </c>
      <c r="C292" t="s">
        <v>104</v>
      </c>
      <c r="D292" t="s">
        <v>186</v>
      </c>
      <c r="E292">
        <v>1</v>
      </c>
      <c r="F292">
        <v>0.33333333333333331</v>
      </c>
    </row>
    <row r="293" spans="1:6" x14ac:dyDescent="0.2">
      <c r="A293">
        <v>786266</v>
      </c>
      <c r="B293" t="s">
        <v>113</v>
      </c>
      <c r="C293" t="s">
        <v>104</v>
      </c>
      <c r="D293" t="s">
        <v>187</v>
      </c>
    </row>
    <row r="294" spans="1:6" x14ac:dyDescent="0.2">
      <c r="A294">
        <v>786266</v>
      </c>
      <c r="B294" t="s">
        <v>113</v>
      </c>
      <c r="C294" t="s">
        <v>104</v>
      </c>
      <c r="D294" t="s">
        <v>188</v>
      </c>
    </row>
    <row r="295" spans="1:6" x14ac:dyDescent="0.2">
      <c r="A295">
        <v>786266</v>
      </c>
      <c r="B295" t="s">
        <v>113</v>
      </c>
      <c r="C295" t="s">
        <v>104</v>
      </c>
      <c r="D295" t="s">
        <v>189</v>
      </c>
    </row>
    <row r="296" spans="1:6" x14ac:dyDescent="0.2">
      <c r="A296">
        <v>786266</v>
      </c>
      <c r="B296" t="s">
        <v>113</v>
      </c>
      <c r="C296" t="s">
        <v>104</v>
      </c>
      <c r="D296" t="s">
        <v>190</v>
      </c>
    </row>
    <row r="297" spans="1:6" x14ac:dyDescent="0.2">
      <c r="A297">
        <v>786266</v>
      </c>
      <c r="B297" t="s">
        <v>113</v>
      </c>
      <c r="C297" t="s">
        <v>104</v>
      </c>
      <c r="D297" t="s">
        <v>191</v>
      </c>
    </row>
    <row r="298" spans="1:6" x14ac:dyDescent="0.2">
      <c r="A298">
        <v>786266</v>
      </c>
      <c r="B298" t="s">
        <v>113</v>
      </c>
      <c r="C298" t="s">
        <v>104</v>
      </c>
      <c r="D298" t="s">
        <v>192</v>
      </c>
    </row>
    <row r="299" spans="1:6" x14ac:dyDescent="0.2">
      <c r="A299">
        <v>786266</v>
      </c>
      <c r="B299" t="s">
        <v>113</v>
      </c>
      <c r="C299" t="s">
        <v>105</v>
      </c>
      <c r="D299" t="s">
        <v>182</v>
      </c>
      <c r="E299">
        <v>33</v>
      </c>
      <c r="F299">
        <v>33.666666666666657</v>
      </c>
    </row>
    <row r="300" spans="1:6" x14ac:dyDescent="0.2">
      <c r="A300">
        <v>786266</v>
      </c>
      <c r="B300" t="s">
        <v>113</v>
      </c>
      <c r="C300" t="s">
        <v>105</v>
      </c>
      <c r="D300" t="s">
        <v>183</v>
      </c>
      <c r="E300">
        <v>1</v>
      </c>
      <c r="F300">
        <v>0.75</v>
      </c>
    </row>
    <row r="301" spans="1:6" x14ac:dyDescent="0.2">
      <c r="A301">
        <v>786266</v>
      </c>
      <c r="B301" t="s">
        <v>113</v>
      </c>
      <c r="C301" t="s">
        <v>105</v>
      </c>
      <c r="D301" t="s">
        <v>184</v>
      </c>
    </row>
    <row r="302" spans="1:6" x14ac:dyDescent="0.2">
      <c r="A302">
        <v>786266</v>
      </c>
      <c r="B302" t="s">
        <v>113</v>
      </c>
      <c r="C302" t="s">
        <v>105</v>
      </c>
      <c r="D302" t="s">
        <v>185</v>
      </c>
    </row>
    <row r="303" spans="1:6" x14ac:dyDescent="0.2">
      <c r="A303">
        <v>786266</v>
      </c>
      <c r="B303" t="s">
        <v>113</v>
      </c>
      <c r="C303" t="s">
        <v>105</v>
      </c>
      <c r="D303" t="s">
        <v>186</v>
      </c>
    </row>
    <row r="304" spans="1:6" x14ac:dyDescent="0.2">
      <c r="A304">
        <v>786266</v>
      </c>
      <c r="B304" t="s">
        <v>113</v>
      </c>
      <c r="C304" t="s">
        <v>105</v>
      </c>
      <c r="D304" t="s">
        <v>187</v>
      </c>
    </row>
    <row r="305" spans="1:6" x14ac:dyDescent="0.2">
      <c r="A305">
        <v>786266</v>
      </c>
      <c r="B305" t="s">
        <v>113</v>
      </c>
      <c r="C305" t="s">
        <v>105</v>
      </c>
      <c r="D305" t="s">
        <v>188</v>
      </c>
    </row>
    <row r="306" spans="1:6" x14ac:dyDescent="0.2">
      <c r="A306">
        <v>786266</v>
      </c>
      <c r="B306" t="s">
        <v>113</v>
      </c>
      <c r="C306" t="s">
        <v>105</v>
      </c>
      <c r="D306" t="s">
        <v>189</v>
      </c>
    </row>
    <row r="307" spans="1:6" x14ac:dyDescent="0.2">
      <c r="A307">
        <v>786266</v>
      </c>
      <c r="B307" t="s">
        <v>113</v>
      </c>
      <c r="C307" t="s">
        <v>105</v>
      </c>
      <c r="D307" t="s">
        <v>190</v>
      </c>
    </row>
    <row r="308" spans="1:6" x14ac:dyDescent="0.2">
      <c r="A308">
        <v>786266</v>
      </c>
      <c r="B308" t="s">
        <v>113</v>
      </c>
      <c r="C308" t="s">
        <v>105</v>
      </c>
      <c r="D308" t="s">
        <v>191</v>
      </c>
    </row>
    <row r="309" spans="1:6" x14ac:dyDescent="0.2">
      <c r="A309">
        <v>786266</v>
      </c>
      <c r="B309" t="s">
        <v>113</v>
      </c>
      <c r="C309" t="s">
        <v>105</v>
      </c>
      <c r="D309" t="s">
        <v>192</v>
      </c>
    </row>
    <row r="310" spans="1:6" x14ac:dyDescent="0.2">
      <c r="A310">
        <v>786266</v>
      </c>
      <c r="B310" t="s">
        <v>113</v>
      </c>
      <c r="C310" t="s">
        <v>106</v>
      </c>
      <c r="D310" t="s">
        <v>182</v>
      </c>
      <c r="E310">
        <v>95</v>
      </c>
      <c r="F310">
        <v>95.5</v>
      </c>
    </row>
    <row r="311" spans="1:6" x14ac:dyDescent="0.2">
      <c r="A311">
        <v>786266</v>
      </c>
      <c r="B311" t="s">
        <v>113</v>
      </c>
      <c r="C311" t="s">
        <v>106</v>
      </c>
      <c r="D311" t="s">
        <v>183</v>
      </c>
      <c r="E311">
        <v>1</v>
      </c>
      <c r="F311">
        <v>0.75</v>
      </c>
    </row>
    <row r="312" spans="1:6" x14ac:dyDescent="0.2">
      <c r="A312">
        <v>786266</v>
      </c>
      <c r="B312" t="s">
        <v>113</v>
      </c>
      <c r="C312" t="s">
        <v>106</v>
      </c>
      <c r="D312" t="s">
        <v>184</v>
      </c>
    </row>
    <row r="313" spans="1:6" x14ac:dyDescent="0.2">
      <c r="A313">
        <v>786266</v>
      </c>
      <c r="B313" t="s">
        <v>113</v>
      </c>
      <c r="C313" t="s">
        <v>106</v>
      </c>
      <c r="D313" t="s">
        <v>185</v>
      </c>
      <c r="F313">
        <v>0.33333333333333331</v>
      </c>
    </row>
    <row r="314" spans="1:6" x14ac:dyDescent="0.2">
      <c r="A314">
        <v>786266</v>
      </c>
      <c r="B314" t="s">
        <v>113</v>
      </c>
      <c r="C314" t="s">
        <v>106</v>
      </c>
      <c r="D314" t="s">
        <v>186</v>
      </c>
      <c r="E314">
        <v>1</v>
      </c>
      <c r="F314">
        <v>0.33333333333333331</v>
      </c>
    </row>
    <row r="315" spans="1:6" x14ac:dyDescent="0.2">
      <c r="A315">
        <v>786266</v>
      </c>
      <c r="B315" t="s">
        <v>113</v>
      </c>
      <c r="C315" t="s">
        <v>106</v>
      </c>
      <c r="D315" t="s">
        <v>187</v>
      </c>
    </row>
    <row r="316" spans="1:6" x14ac:dyDescent="0.2">
      <c r="A316">
        <v>786266</v>
      </c>
      <c r="B316" t="s">
        <v>113</v>
      </c>
      <c r="C316" t="s">
        <v>106</v>
      </c>
      <c r="D316" t="s">
        <v>188</v>
      </c>
    </row>
    <row r="317" spans="1:6" x14ac:dyDescent="0.2">
      <c r="A317">
        <v>786266</v>
      </c>
      <c r="B317" t="s">
        <v>113</v>
      </c>
      <c r="C317" t="s">
        <v>106</v>
      </c>
      <c r="D317" t="s">
        <v>189</v>
      </c>
    </row>
    <row r="318" spans="1:6" x14ac:dyDescent="0.2">
      <c r="A318">
        <v>786266</v>
      </c>
      <c r="B318" t="s">
        <v>113</v>
      </c>
      <c r="C318" t="s">
        <v>106</v>
      </c>
      <c r="D318" t="s">
        <v>190</v>
      </c>
    </row>
    <row r="319" spans="1:6" x14ac:dyDescent="0.2">
      <c r="A319">
        <v>786266</v>
      </c>
      <c r="B319" t="s">
        <v>113</v>
      </c>
      <c r="C319" t="s">
        <v>106</v>
      </c>
      <c r="D319" t="s">
        <v>191</v>
      </c>
    </row>
    <row r="320" spans="1:6" x14ac:dyDescent="0.2">
      <c r="A320">
        <v>786266</v>
      </c>
      <c r="B320" t="s">
        <v>113</v>
      </c>
      <c r="C320" t="s">
        <v>106</v>
      </c>
      <c r="D320" t="s">
        <v>192</v>
      </c>
    </row>
    <row r="321" spans="1:6" x14ac:dyDescent="0.2">
      <c r="A321">
        <v>786266</v>
      </c>
      <c r="B321" t="s">
        <v>113</v>
      </c>
      <c r="C321" t="s">
        <v>107</v>
      </c>
      <c r="D321" t="s">
        <v>182</v>
      </c>
      <c r="E321">
        <v>99</v>
      </c>
      <c r="F321">
        <v>99</v>
      </c>
    </row>
    <row r="322" spans="1:6" x14ac:dyDescent="0.2">
      <c r="A322">
        <v>786266</v>
      </c>
      <c r="B322" t="s">
        <v>113</v>
      </c>
      <c r="C322" t="s">
        <v>107</v>
      </c>
      <c r="D322" t="s">
        <v>183</v>
      </c>
    </row>
    <row r="323" spans="1:6" x14ac:dyDescent="0.2">
      <c r="A323">
        <v>786266</v>
      </c>
      <c r="B323" t="s">
        <v>113</v>
      </c>
      <c r="C323" t="s">
        <v>107</v>
      </c>
      <c r="D323" t="s">
        <v>184</v>
      </c>
    </row>
    <row r="324" spans="1:6" x14ac:dyDescent="0.2">
      <c r="A324">
        <v>786266</v>
      </c>
      <c r="B324" t="s">
        <v>113</v>
      </c>
      <c r="C324" t="s">
        <v>107</v>
      </c>
      <c r="D324" t="s">
        <v>185</v>
      </c>
    </row>
    <row r="325" spans="1:6" x14ac:dyDescent="0.2">
      <c r="A325">
        <v>786266</v>
      </c>
      <c r="B325" t="s">
        <v>113</v>
      </c>
      <c r="C325" t="s">
        <v>107</v>
      </c>
      <c r="D325" t="s">
        <v>186</v>
      </c>
    </row>
    <row r="326" spans="1:6" x14ac:dyDescent="0.2">
      <c r="A326">
        <v>786266</v>
      </c>
      <c r="B326" t="s">
        <v>113</v>
      </c>
      <c r="C326" t="s">
        <v>107</v>
      </c>
      <c r="D326" t="s">
        <v>187</v>
      </c>
    </row>
    <row r="327" spans="1:6" x14ac:dyDescent="0.2">
      <c r="A327">
        <v>786266</v>
      </c>
      <c r="B327" t="s">
        <v>113</v>
      </c>
      <c r="C327" t="s">
        <v>107</v>
      </c>
      <c r="D327" t="s">
        <v>188</v>
      </c>
    </row>
    <row r="328" spans="1:6" x14ac:dyDescent="0.2">
      <c r="A328">
        <v>786266</v>
      </c>
      <c r="B328" t="s">
        <v>113</v>
      </c>
      <c r="C328" t="s">
        <v>107</v>
      </c>
      <c r="D328" t="s">
        <v>189</v>
      </c>
    </row>
    <row r="329" spans="1:6" x14ac:dyDescent="0.2">
      <c r="A329">
        <v>786266</v>
      </c>
      <c r="B329" t="s">
        <v>113</v>
      </c>
      <c r="C329" t="s">
        <v>107</v>
      </c>
      <c r="D329" t="s">
        <v>190</v>
      </c>
    </row>
    <row r="330" spans="1:6" x14ac:dyDescent="0.2">
      <c r="A330">
        <v>786266</v>
      </c>
      <c r="B330" t="s">
        <v>113</v>
      </c>
      <c r="C330" t="s">
        <v>107</v>
      </c>
      <c r="D330" t="s">
        <v>191</v>
      </c>
    </row>
    <row r="331" spans="1:6" x14ac:dyDescent="0.2">
      <c r="A331">
        <v>786266</v>
      </c>
      <c r="B331" t="s">
        <v>113</v>
      </c>
      <c r="C331" t="s">
        <v>107</v>
      </c>
      <c r="D331" t="s">
        <v>192</v>
      </c>
      <c r="E331">
        <v>1</v>
      </c>
      <c r="F331">
        <v>0.5</v>
      </c>
    </row>
    <row r="332" spans="1:6" x14ac:dyDescent="0.2">
      <c r="A332">
        <v>786266</v>
      </c>
      <c r="B332" t="s">
        <v>153</v>
      </c>
      <c r="C332" t="s">
        <v>103</v>
      </c>
      <c r="D332" t="s">
        <v>182</v>
      </c>
    </row>
    <row r="333" spans="1:6" x14ac:dyDescent="0.2">
      <c r="A333">
        <v>786266</v>
      </c>
      <c r="B333" t="s">
        <v>153</v>
      </c>
      <c r="C333" t="s">
        <v>103</v>
      </c>
      <c r="D333" t="s">
        <v>183</v>
      </c>
    </row>
    <row r="334" spans="1:6" x14ac:dyDescent="0.2">
      <c r="A334">
        <v>786266</v>
      </c>
      <c r="B334" t="s">
        <v>153</v>
      </c>
      <c r="C334" t="s">
        <v>103</v>
      </c>
      <c r="D334" t="s">
        <v>184</v>
      </c>
    </row>
    <row r="335" spans="1:6" x14ac:dyDescent="0.2">
      <c r="A335">
        <v>786266</v>
      </c>
      <c r="B335" t="s">
        <v>153</v>
      </c>
      <c r="C335" t="s">
        <v>103</v>
      </c>
      <c r="D335" t="s">
        <v>185</v>
      </c>
    </row>
    <row r="336" spans="1:6" x14ac:dyDescent="0.2">
      <c r="A336">
        <v>786266</v>
      </c>
      <c r="B336" t="s">
        <v>153</v>
      </c>
      <c r="C336" t="s">
        <v>103</v>
      </c>
      <c r="D336" t="s">
        <v>186</v>
      </c>
    </row>
    <row r="337" spans="1:6" x14ac:dyDescent="0.2">
      <c r="A337">
        <v>786266</v>
      </c>
      <c r="B337" t="s">
        <v>153</v>
      </c>
      <c r="C337" t="s">
        <v>103</v>
      </c>
      <c r="D337" t="s">
        <v>187</v>
      </c>
    </row>
    <row r="338" spans="1:6" x14ac:dyDescent="0.2">
      <c r="A338">
        <v>786266</v>
      </c>
      <c r="B338" t="s">
        <v>153</v>
      </c>
      <c r="C338" t="s">
        <v>103</v>
      </c>
      <c r="D338" t="s">
        <v>188</v>
      </c>
    </row>
    <row r="339" spans="1:6" x14ac:dyDescent="0.2">
      <c r="A339">
        <v>786266</v>
      </c>
      <c r="B339" t="s">
        <v>153</v>
      </c>
      <c r="C339" t="s">
        <v>103</v>
      </c>
      <c r="D339" t="s">
        <v>189</v>
      </c>
    </row>
    <row r="340" spans="1:6" x14ac:dyDescent="0.2">
      <c r="A340">
        <v>786266</v>
      </c>
      <c r="B340" t="s">
        <v>153</v>
      </c>
      <c r="C340" t="s">
        <v>103</v>
      </c>
      <c r="D340" t="s">
        <v>190</v>
      </c>
    </row>
    <row r="341" spans="1:6" x14ac:dyDescent="0.2">
      <c r="A341">
        <v>786266</v>
      </c>
      <c r="B341" t="s">
        <v>153</v>
      </c>
      <c r="C341" t="s">
        <v>103</v>
      </c>
      <c r="D341" t="s">
        <v>191</v>
      </c>
    </row>
    <row r="342" spans="1:6" x14ac:dyDescent="0.2">
      <c r="A342">
        <v>786266</v>
      </c>
      <c r="B342" t="s">
        <v>153</v>
      </c>
      <c r="C342" t="s">
        <v>103</v>
      </c>
      <c r="D342" t="s">
        <v>192</v>
      </c>
    </row>
    <row r="343" spans="1:6" x14ac:dyDescent="0.2">
      <c r="A343">
        <v>786266</v>
      </c>
      <c r="B343" t="s">
        <v>153</v>
      </c>
      <c r="C343" t="s">
        <v>104</v>
      </c>
      <c r="D343" t="s">
        <v>182</v>
      </c>
      <c r="F343">
        <v>2.0333333333333332</v>
      </c>
    </row>
    <row r="344" spans="1:6" x14ac:dyDescent="0.2">
      <c r="A344">
        <v>786266</v>
      </c>
      <c r="B344" t="s">
        <v>153</v>
      </c>
      <c r="C344" t="s">
        <v>104</v>
      </c>
      <c r="D344" t="s">
        <v>183</v>
      </c>
      <c r="F344">
        <v>3</v>
      </c>
    </row>
    <row r="345" spans="1:6" x14ac:dyDescent="0.2">
      <c r="A345">
        <v>786266</v>
      </c>
      <c r="B345" t="s">
        <v>153</v>
      </c>
      <c r="C345" t="s">
        <v>104</v>
      </c>
      <c r="D345" t="s">
        <v>184</v>
      </c>
    </row>
    <row r="346" spans="1:6" x14ac:dyDescent="0.2">
      <c r="A346">
        <v>786266</v>
      </c>
      <c r="B346" t="s">
        <v>153</v>
      </c>
      <c r="C346" t="s">
        <v>104</v>
      </c>
      <c r="D346" t="s">
        <v>185</v>
      </c>
    </row>
    <row r="347" spans="1:6" x14ac:dyDescent="0.2">
      <c r="A347">
        <v>786266</v>
      </c>
      <c r="B347" t="s">
        <v>153</v>
      </c>
      <c r="C347" t="s">
        <v>104</v>
      </c>
      <c r="D347" t="s">
        <v>186</v>
      </c>
    </row>
    <row r="348" spans="1:6" x14ac:dyDescent="0.2">
      <c r="A348">
        <v>786266</v>
      </c>
      <c r="B348" t="s">
        <v>153</v>
      </c>
      <c r="C348" t="s">
        <v>104</v>
      </c>
      <c r="D348" t="s">
        <v>187</v>
      </c>
    </row>
    <row r="349" spans="1:6" x14ac:dyDescent="0.2">
      <c r="A349">
        <v>786266</v>
      </c>
      <c r="B349" t="s">
        <v>153</v>
      </c>
      <c r="C349" t="s">
        <v>104</v>
      </c>
      <c r="D349" t="s">
        <v>188</v>
      </c>
    </row>
    <row r="350" spans="1:6" x14ac:dyDescent="0.2">
      <c r="A350">
        <v>786266</v>
      </c>
      <c r="B350" t="s">
        <v>153</v>
      </c>
      <c r="C350" t="s">
        <v>104</v>
      </c>
      <c r="D350" t="s">
        <v>189</v>
      </c>
    </row>
    <row r="351" spans="1:6" x14ac:dyDescent="0.2">
      <c r="A351">
        <v>786266</v>
      </c>
      <c r="B351" t="s">
        <v>153</v>
      </c>
      <c r="C351" t="s">
        <v>104</v>
      </c>
      <c r="D351" t="s">
        <v>190</v>
      </c>
    </row>
    <row r="352" spans="1:6" x14ac:dyDescent="0.2">
      <c r="A352">
        <v>786266</v>
      </c>
      <c r="B352" t="s">
        <v>153</v>
      </c>
      <c r="C352" t="s">
        <v>104</v>
      </c>
      <c r="D352" t="s">
        <v>191</v>
      </c>
    </row>
    <row r="353" spans="1:6" x14ac:dyDescent="0.2">
      <c r="A353">
        <v>786266</v>
      </c>
      <c r="B353" t="s">
        <v>153</v>
      </c>
      <c r="C353" t="s">
        <v>104</v>
      </c>
      <c r="D353" t="s">
        <v>192</v>
      </c>
    </row>
    <row r="354" spans="1:6" x14ac:dyDescent="0.2">
      <c r="A354">
        <v>786266</v>
      </c>
      <c r="B354" t="s">
        <v>153</v>
      </c>
      <c r="C354" t="s">
        <v>105</v>
      </c>
      <c r="D354" t="s">
        <v>182</v>
      </c>
      <c r="F354">
        <v>1.833333333333333</v>
      </c>
    </row>
    <row r="355" spans="1:6" x14ac:dyDescent="0.2">
      <c r="A355">
        <v>786266</v>
      </c>
      <c r="B355" t="s">
        <v>153</v>
      </c>
      <c r="C355" t="s">
        <v>105</v>
      </c>
      <c r="D355" t="s">
        <v>183</v>
      </c>
      <c r="F355">
        <v>1.083333333333333</v>
      </c>
    </row>
    <row r="356" spans="1:6" x14ac:dyDescent="0.2">
      <c r="A356">
        <v>786266</v>
      </c>
      <c r="B356" t="s">
        <v>153</v>
      </c>
      <c r="C356" t="s">
        <v>105</v>
      </c>
      <c r="D356" t="s">
        <v>184</v>
      </c>
      <c r="F356">
        <v>0.2</v>
      </c>
    </row>
    <row r="357" spans="1:6" x14ac:dyDescent="0.2">
      <c r="A357">
        <v>786266</v>
      </c>
      <c r="B357" t="s">
        <v>153</v>
      </c>
      <c r="C357" t="s">
        <v>105</v>
      </c>
      <c r="D357" t="s">
        <v>185</v>
      </c>
    </row>
    <row r="358" spans="1:6" x14ac:dyDescent="0.2">
      <c r="A358">
        <v>786266</v>
      </c>
      <c r="B358" t="s">
        <v>153</v>
      </c>
      <c r="C358" t="s">
        <v>105</v>
      </c>
      <c r="D358" t="s">
        <v>186</v>
      </c>
    </row>
    <row r="359" spans="1:6" x14ac:dyDescent="0.2">
      <c r="A359">
        <v>786266</v>
      </c>
      <c r="B359" t="s">
        <v>153</v>
      </c>
      <c r="C359" t="s">
        <v>105</v>
      </c>
      <c r="D359" t="s">
        <v>187</v>
      </c>
    </row>
    <row r="360" spans="1:6" x14ac:dyDescent="0.2">
      <c r="A360">
        <v>786266</v>
      </c>
      <c r="B360" t="s">
        <v>153</v>
      </c>
      <c r="C360" t="s">
        <v>105</v>
      </c>
      <c r="D360" t="s">
        <v>188</v>
      </c>
    </row>
    <row r="361" spans="1:6" x14ac:dyDescent="0.2">
      <c r="A361">
        <v>786266</v>
      </c>
      <c r="B361" t="s">
        <v>153</v>
      </c>
      <c r="C361" t="s">
        <v>105</v>
      </c>
      <c r="D361" t="s">
        <v>189</v>
      </c>
    </row>
    <row r="362" spans="1:6" x14ac:dyDescent="0.2">
      <c r="A362">
        <v>786266</v>
      </c>
      <c r="B362" t="s">
        <v>153</v>
      </c>
      <c r="C362" t="s">
        <v>105</v>
      </c>
      <c r="D362" t="s">
        <v>190</v>
      </c>
    </row>
    <row r="363" spans="1:6" x14ac:dyDescent="0.2">
      <c r="A363">
        <v>786266</v>
      </c>
      <c r="B363" t="s">
        <v>153</v>
      </c>
      <c r="C363" t="s">
        <v>105</v>
      </c>
      <c r="D363" t="s">
        <v>191</v>
      </c>
    </row>
    <row r="364" spans="1:6" x14ac:dyDescent="0.2">
      <c r="A364">
        <v>786266</v>
      </c>
      <c r="B364" t="s">
        <v>153</v>
      </c>
      <c r="C364" t="s">
        <v>105</v>
      </c>
      <c r="D364" t="s">
        <v>192</v>
      </c>
    </row>
    <row r="365" spans="1:6" x14ac:dyDescent="0.2">
      <c r="A365">
        <v>786266</v>
      </c>
      <c r="B365" t="s">
        <v>153</v>
      </c>
      <c r="C365" t="s">
        <v>106</v>
      </c>
      <c r="D365" t="s">
        <v>182</v>
      </c>
      <c r="F365">
        <v>3.8666666666666671</v>
      </c>
    </row>
    <row r="366" spans="1:6" x14ac:dyDescent="0.2">
      <c r="A366">
        <v>786266</v>
      </c>
      <c r="B366" t="s">
        <v>153</v>
      </c>
      <c r="C366" t="s">
        <v>106</v>
      </c>
      <c r="D366" t="s">
        <v>183</v>
      </c>
      <c r="F366">
        <v>4.083333333333333</v>
      </c>
    </row>
    <row r="367" spans="1:6" x14ac:dyDescent="0.2">
      <c r="A367">
        <v>786266</v>
      </c>
      <c r="B367" t="s">
        <v>153</v>
      </c>
      <c r="C367" t="s">
        <v>106</v>
      </c>
      <c r="D367" t="s">
        <v>184</v>
      </c>
      <c r="F367">
        <v>0.2</v>
      </c>
    </row>
    <row r="368" spans="1:6" x14ac:dyDescent="0.2">
      <c r="A368">
        <v>786266</v>
      </c>
      <c r="B368" t="s">
        <v>153</v>
      </c>
      <c r="C368" t="s">
        <v>106</v>
      </c>
      <c r="D368" t="s">
        <v>185</v>
      </c>
    </row>
    <row r="369" spans="1:6" x14ac:dyDescent="0.2">
      <c r="A369">
        <v>786266</v>
      </c>
      <c r="B369" t="s">
        <v>153</v>
      </c>
      <c r="C369" t="s">
        <v>106</v>
      </c>
      <c r="D369" t="s">
        <v>186</v>
      </c>
    </row>
    <row r="370" spans="1:6" x14ac:dyDescent="0.2">
      <c r="A370">
        <v>786266</v>
      </c>
      <c r="B370" t="s">
        <v>153</v>
      </c>
      <c r="C370" t="s">
        <v>106</v>
      </c>
      <c r="D370" t="s">
        <v>187</v>
      </c>
    </row>
    <row r="371" spans="1:6" x14ac:dyDescent="0.2">
      <c r="A371">
        <v>786266</v>
      </c>
      <c r="B371" t="s">
        <v>153</v>
      </c>
      <c r="C371" t="s">
        <v>106</v>
      </c>
      <c r="D371" t="s">
        <v>188</v>
      </c>
    </row>
    <row r="372" spans="1:6" x14ac:dyDescent="0.2">
      <c r="A372">
        <v>786266</v>
      </c>
      <c r="B372" t="s">
        <v>153</v>
      </c>
      <c r="C372" t="s">
        <v>106</v>
      </c>
      <c r="D372" t="s">
        <v>189</v>
      </c>
    </row>
    <row r="373" spans="1:6" x14ac:dyDescent="0.2">
      <c r="A373">
        <v>786266</v>
      </c>
      <c r="B373" t="s">
        <v>153</v>
      </c>
      <c r="C373" t="s">
        <v>106</v>
      </c>
      <c r="D373" t="s">
        <v>190</v>
      </c>
    </row>
    <row r="374" spans="1:6" x14ac:dyDescent="0.2">
      <c r="A374">
        <v>786266</v>
      </c>
      <c r="B374" t="s">
        <v>153</v>
      </c>
      <c r="C374" t="s">
        <v>106</v>
      </c>
      <c r="D374" t="s">
        <v>191</v>
      </c>
    </row>
    <row r="375" spans="1:6" x14ac:dyDescent="0.2">
      <c r="A375">
        <v>786266</v>
      </c>
      <c r="B375" t="s">
        <v>153</v>
      </c>
      <c r="C375" t="s">
        <v>106</v>
      </c>
      <c r="D375" t="s">
        <v>192</v>
      </c>
    </row>
    <row r="376" spans="1:6" x14ac:dyDescent="0.2">
      <c r="A376">
        <v>786266</v>
      </c>
      <c r="B376" t="s">
        <v>153</v>
      </c>
      <c r="C376" t="s">
        <v>107</v>
      </c>
      <c r="D376" t="s">
        <v>182</v>
      </c>
      <c r="F376">
        <v>1</v>
      </c>
    </row>
    <row r="377" spans="1:6" x14ac:dyDescent="0.2">
      <c r="A377">
        <v>786266</v>
      </c>
      <c r="B377" t="s">
        <v>153</v>
      </c>
      <c r="C377" t="s">
        <v>107</v>
      </c>
      <c r="D377" t="s">
        <v>183</v>
      </c>
    </row>
    <row r="378" spans="1:6" x14ac:dyDescent="0.2">
      <c r="A378">
        <v>786266</v>
      </c>
      <c r="B378" t="s">
        <v>153</v>
      </c>
      <c r="C378" t="s">
        <v>107</v>
      </c>
      <c r="D378" t="s">
        <v>184</v>
      </c>
    </row>
    <row r="379" spans="1:6" x14ac:dyDescent="0.2">
      <c r="A379">
        <v>786266</v>
      </c>
      <c r="B379" t="s">
        <v>153</v>
      </c>
      <c r="C379" t="s">
        <v>107</v>
      </c>
      <c r="D379" t="s">
        <v>185</v>
      </c>
    </row>
    <row r="380" spans="1:6" x14ac:dyDescent="0.2">
      <c r="A380">
        <v>786266</v>
      </c>
      <c r="B380" t="s">
        <v>153</v>
      </c>
      <c r="C380" t="s">
        <v>107</v>
      </c>
      <c r="D380" t="s">
        <v>186</v>
      </c>
    </row>
    <row r="381" spans="1:6" x14ac:dyDescent="0.2">
      <c r="A381">
        <v>786266</v>
      </c>
      <c r="B381" t="s">
        <v>153</v>
      </c>
      <c r="C381" t="s">
        <v>107</v>
      </c>
      <c r="D381" t="s">
        <v>187</v>
      </c>
    </row>
    <row r="382" spans="1:6" x14ac:dyDescent="0.2">
      <c r="A382">
        <v>786266</v>
      </c>
      <c r="B382" t="s">
        <v>153</v>
      </c>
      <c r="C382" t="s">
        <v>107</v>
      </c>
      <c r="D382" t="s">
        <v>188</v>
      </c>
    </row>
    <row r="383" spans="1:6" x14ac:dyDescent="0.2">
      <c r="A383">
        <v>786266</v>
      </c>
      <c r="B383" t="s">
        <v>153</v>
      </c>
      <c r="C383" t="s">
        <v>107</v>
      </c>
      <c r="D383" t="s">
        <v>189</v>
      </c>
    </row>
    <row r="384" spans="1:6" x14ac:dyDescent="0.2">
      <c r="A384">
        <v>786266</v>
      </c>
      <c r="B384" t="s">
        <v>153</v>
      </c>
      <c r="C384" t="s">
        <v>107</v>
      </c>
      <c r="D384" t="s">
        <v>190</v>
      </c>
    </row>
    <row r="385" spans="1:4" x14ac:dyDescent="0.2">
      <c r="A385">
        <v>786266</v>
      </c>
      <c r="B385" t="s">
        <v>153</v>
      </c>
      <c r="C385" t="s">
        <v>107</v>
      </c>
      <c r="D385" t="s">
        <v>191</v>
      </c>
    </row>
    <row r="386" spans="1:4" x14ac:dyDescent="0.2">
      <c r="A386">
        <v>786266</v>
      </c>
      <c r="B386" t="s">
        <v>153</v>
      </c>
      <c r="C386" t="s">
        <v>107</v>
      </c>
      <c r="D386" t="s">
        <v>192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6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4" x14ac:dyDescent="0.2">
      <c r="A1" t="s">
        <v>38</v>
      </c>
      <c r="B1" t="s">
        <v>59</v>
      </c>
      <c r="C1" s="79" t="s">
        <v>124</v>
      </c>
      <c r="D1" t="s">
        <v>180</v>
      </c>
    </row>
    <row r="2" spans="1:4" x14ac:dyDescent="0.2">
      <c r="A2" t="s">
        <v>206</v>
      </c>
      <c r="B2" t="s">
        <v>308</v>
      </c>
      <c r="C2" s="80" t="s">
        <v>182</v>
      </c>
      <c r="D2">
        <v>107</v>
      </c>
    </row>
    <row r="3" spans="1:4" x14ac:dyDescent="0.2">
      <c r="A3" t="s">
        <v>206</v>
      </c>
      <c r="B3" t="s">
        <v>308</v>
      </c>
      <c r="C3" t="s">
        <v>183</v>
      </c>
      <c r="D3">
        <v>13</v>
      </c>
    </row>
    <row r="4" spans="1:4" x14ac:dyDescent="0.2">
      <c r="A4" t="s">
        <v>206</v>
      </c>
      <c r="B4" t="s">
        <v>308</v>
      </c>
      <c r="C4" t="s">
        <v>184</v>
      </c>
      <c r="D4">
        <v>4</v>
      </c>
    </row>
    <row r="5" spans="1:4" x14ac:dyDescent="0.2">
      <c r="A5" t="s">
        <v>206</v>
      </c>
      <c r="B5" t="s">
        <v>308</v>
      </c>
      <c r="C5" t="s">
        <v>185</v>
      </c>
      <c r="D5">
        <v>2</v>
      </c>
    </row>
    <row r="6" spans="1:4" x14ac:dyDescent="0.2">
      <c r="A6" t="s">
        <v>206</v>
      </c>
      <c r="B6" t="s">
        <v>308</v>
      </c>
      <c r="C6" t="s">
        <v>186</v>
      </c>
      <c r="D6">
        <v>2</v>
      </c>
    </row>
    <row r="7" spans="1:4" x14ac:dyDescent="0.2">
      <c r="A7" t="s">
        <v>206</v>
      </c>
      <c r="B7" t="s">
        <v>308</v>
      </c>
      <c r="C7" t="s">
        <v>187</v>
      </c>
    </row>
    <row r="8" spans="1:4" x14ac:dyDescent="0.2">
      <c r="A8" t="s">
        <v>206</v>
      </c>
      <c r="B8" t="s">
        <v>308</v>
      </c>
      <c r="C8" t="s">
        <v>188</v>
      </c>
    </row>
    <row r="9" spans="1:4" x14ac:dyDescent="0.2">
      <c r="A9" t="s">
        <v>206</v>
      </c>
      <c r="B9" t="s">
        <v>308</v>
      </c>
      <c r="C9" t="s">
        <v>189</v>
      </c>
    </row>
    <row r="10" spans="1:4" x14ac:dyDescent="0.2">
      <c r="A10" t="s">
        <v>206</v>
      </c>
      <c r="B10" t="s">
        <v>308</v>
      </c>
      <c r="C10" t="s">
        <v>190</v>
      </c>
      <c r="D10">
        <v>1</v>
      </c>
    </row>
    <row r="11" spans="1:4" x14ac:dyDescent="0.2">
      <c r="A11" t="s">
        <v>206</v>
      </c>
      <c r="B11" t="s">
        <v>308</v>
      </c>
      <c r="C11" t="s">
        <v>191</v>
      </c>
      <c r="D11">
        <v>1</v>
      </c>
    </row>
    <row r="12" spans="1:4" x14ac:dyDescent="0.2">
      <c r="A12" t="s">
        <v>206</v>
      </c>
      <c r="B12" t="s">
        <v>308</v>
      </c>
      <c r="C12" t="s">
        <v>192</v>
      </c>
      <c r="D12">
        <v>5</v>
      </c>
    </row>
    <row r="13" spans="1:4" x14ac:dyDescent="0.2">
      <c r="A13" t="s">
        <v>206</v>
      </c>
      <c r="B13" t="s">
        <v>310</v>
      </c>
      <c r="C13" t="s">
        <v>182</v>
      </c>
      <c r="D13">
        <v>145</v>
      </c>
    </row>
    <row r="14" spans="1:4" x14ac:dyDescent="0.2">
      <c r="A14" t="s">
        <v>206</v>
      </c>
      <c r="B14" t="s">
        <v>310</v>
      </c>
      <c r="C14" t="s">
        <v>183</v>
      </c>
      <c r="D14">
        <v>53</v>
      </c>
    </row>
    <row r="15" spans="1:4" x14ac:dyDescent="0.2">
      <c r="A15" t="s">
        <v>206</v>
      </c>
      <c r="B15" t="s">
        <v>310</v>
      </c>
      <c r="C15" t="s">
        <v>184</v>
      </c>
      <c r="D15">
        <v>18</v>
      </c>
    </row>
    <row r="16" spans="1:4" x14ac:dyDescent="0.2">
      <c r="A16" t="s">
        <v>206</v>
      </c>
      <c r="B16" t="s">
        <v>310</v>
      </c>
      <c r="C16" t="s">
        <v>185</v>
      </c>
      <c r="D16">
        <v>10</v>
      </c>
    </row>
    <row r="17" spans="1:4" x14ac:dyDescent="0.2">
      <c r="A17" t="s">
        <v>206</v>
      </c>
      <c r="B17" t="s">
        <v>310</v>
      </c>
      <c r="C17" t="s">
        <v>186</v>
      </c>
      <c r="D17">
        <v>14</v>
      </c>
    </row>
    <row r="18" spans="1:4" x14ac:dyDescent="0.2">
      <c r="A18" t="s">
        <v>206</v>
      </c>
      <c r="B18" t="s">
        <v>310</v>
      </c>
      <c r="C18" t="s">
        <v>187</v>
      </c>
      <c r="D18">
        <v>8</v>
      </c>
    </row>
    <row r="19" spans="1:4" x14ac:dyDescent="0.2">
      <c r="A19" t="s">
        <v>206</v>
      </c>
      <c r="B19" t="s">
        <v>310</v>
      </c>
      <c r="C19" t="s">
        <v>188</v>
      </c>
      <c r="D19">
        <v>4</v>
      </c>
    </row>
    <row r="20" spans="1:4" x14ac:dyDescent="0.2">
      <c r="A20" t="s">
        <v>206</v>
      </c>
      <c r="B20" t="s">
        <v>310</v>
      </c>
      <c r="C20" t="s">
        <v>189</v>
      </c>
      <c r="D20">
        <v>5</v>
      </c>
    </row>
    <row r="21" spans="1:4" x14ac:dyDescent="0.2">
      <c r="A21" t="s">
        <v>206</v>
      </c>
      <c r="B21" t="s">
        <v>310</v>
      </c>
      <c r="C21" t="s">
        <v>190</v>
      </c>
      <c r="D21">
        <v>3</v>
      </c>
    </row>
    <row r="22" spans="1:4" x14ac:dyDescent="0.2">
      <c r="A22" t="s">
        <v>206</v>
      </c>
      <c r="B22" t="s">
        <v>310</v>
      </c>
      <c r="C22" t="s">
        <v>191</v>
      </c>
      <c r="D22">
        <v>7</v>
      </c>
    </row>
    <row r="23" spans="1:4" x14ac:dyDescent="0.2">
      <c r="A23" t="s">
        <v>206</v>
      </c>
      <c r="B23" t="s">
        <v>310</v>
      </c>
      <c r="C23" t="s">
        <v>192</v>
      </c>
      <c r="D23">
        <v>54</v>
      </c>
    </row>
    <row r="24" spans="1:4" x14ac:dyDescent="0.2">
      <c r="A24" t="s">
        <v>206</v>
      </c>
      <c r="B24" t="s">
        <v>312</v>
      </c>
      <c r="C24" t="s">
        <v>182</v>
      </c>
      <c r="D24">
        <v>138</v>
      </c>
    </row>
    <row r="25" spans="1:4" x14ac:dyDescent="0.2">
      <c r="A25" t="s">
        <v>206</v>
      </c>
      <c r="B25" t="s">
        <v>312</v>
      </c>
      <c r="C25" t="s">
        <v>183</v>
      </c>
      <c r="D25">
        <v>32</v>
      </c>
    </row>
    <row r="26" spans="1:4" x14ac:dyDescent="0.2">
      <c r="A26" t="s">
        <v>206</v>
      </c>
      <c r="B26" t="s">
        <v>312</v>
      </c>
      <c r="C26" t="s">
        <v>184</v>
      </c>
      <c r="D26">
        <v>14</v>
      </c>
    </row>
    <row r="27" spans="1:4" x14ac:dyDescent="0.2">
      <c r="A27" t="s">
        <v>206</v>
      </c>
      <c r="B27" t="s">
        <v>312</v>
      </c>
      <c r="C27" t="s">
        <v>185</v>
      </c>
      <c r="D27">
        <v>13</v>
      </c>
    </row>
    <row r="28" spans="1:4" x14ac:dyDescent="0.2">
      <c r="A28" t="s">
        <v>206</v>
      </c>
      <c r="B28" t="s">
        <v>312</v>
      </c>
      <c r="C28" t="s">
        <v>186</v>
      </c>
      <c r="D28">
        <v>7</v>
      </c>
    </row>
    <row r="29" spans="1:4" x14ac:dyDescent="0.2">
      <c r="A29" t="s">
        <v>206</v>
      </c>
      <c r="B29" t="s">
        <v>312</v>
      </c>
      <c r="C29" t="s">
        <v>187</v>
      </c>
      <c r="D29">
        <v>5</v>
      </c>
    </row>
    <row r="30" spans="1:4" x14ac:dyDescent="0.2">
      <c r="A30" t="s">
        <v>206</v>
      </c>
      <c r="B30" t="s">
        <v>312</v>
      </c>
      <c r="C30" t="s">
        <v>188</v>
      </c>
      <c r="D30">
        <v>4</v>
      </c>
    </row>
    <row r="31" spans="1:4" x14ac:dyDescent="0.2">
      <c r="A31" t="s">
        <v>206</v>
      </c>
      <c r="B31" t="s">
        <v>312</v>
      </c>
      <c r="C31" t="s">
        <v>189</v>
      </c>
      <c r="D31">
        <v>2</v>
      </c>
    </row>
    <row r="32" spans="1:4" x14ac:dyDescent="0.2">
      <c r="A32" t="s">
        <v>206</v>
      </c>
      <c r="B32" t="s">
        <v>312</v>
      </c>
      <c r="C32" t="s">
        <v>190</v>
      </c>
      <c r="D32">
        <v>4</v>
      </c>
    </row>
    <row r="33" spans="1:4" x14ac:dyDescent="0.2">
      <c r="A33" t="s">
        <v>206</v>
      </c>
      <c r="B33" t="s">
        <v>312</v>
      </c>
      <c r="C33" t="s">
        <v>191</v>
      </c>
      <c r="D33">
        <v>6</v>
      </c>
    </row>
    <row r="34" spans="1:4" x14ac:dyDescent="0.2">
      <c r="A34" t="s">
        <v>206</v>
      </c>
      <c r="B34" t="s">
        <v>312</v>
      </c>
      <c r="C34" t="s">
        <v>192</v>
      </c>
      <c r="D34">
        <v>33</v>
      </c>
    </row>
    <row r="35" spans="1:4" x14ac:dyDescent="0.2">
      <c r="A35" t="s">
        <v>206</v>
      </c>
      <c r="B35" t="s">
        <v>314</v>
      </c>
      <c r="C35" t="s">
        <v>182</v>
      </c>
      <c r="D35">
        <v>393</v>
      </c>
    </row>
    <row r="36" spans="1:4" x14ac:dyDescent="0.2">
      <c r="A36" t="s">
        <v>206</v>
      </c>
      <c r="B36" t="s">
        <v>314</v>
      </c>
      <c r="C36" t="s">
        <v>183</v>
      </c>
      <c r="D36">
        <v>95</v>
      </c>
    </row>
    <row r="37" spans="1:4" x14ac:dyDescent="0.2">
      <c r="A37" t="s">
        <v>206</v>
      </c>
      <c r="B37" t="s">
        <v>314</v>
      </c>
      <c r="C37" t="s">
        <v>184</v>
      </c>
      <c r="D37">
        <v>36</v>
      </c>
    </row>
    <row r="38" spans="1:4" x14ac:dyDescent="0.2">
      <c r="A38" t="s">
        <v>206</v>
      </c>
      <c r="B38" t="s">
        <v>314</v>
      </c>
      <c r="C38" t="s">
        <v>185</v>
      </c>
      <c r="D38">
        <v>24</v>
      </c>
    </row>
    <row r="39" spans="1:4" x14ac:dyDescent="0.2">
      <c r="A39" t="s">
        <v>206</v>
      </c>
      <c r="B39" t="s">
        <v>314</v>
      </c>
      <c r="C39" t="s">
        <v>186</v>
      </c>
      <c r="D39">
        <v>22</v>
      </c>
    </row>
    <row r="40" spans="1:4" x14ac:dyDescent="0.2">
      <c r="A40" t="s">
        <v>206</v>
      </c>
      <c r="B40" t="s">
        <v>314</v>
      </c>
      <c r="C40" t="s">
        <v>187</v>
      </c>
      <c r="D40">
        <v>13</v>
      </c>
    </row>
    <row r="41" spans="1:4" x14ac:dyDescent="0.2">
      <c r="A41" t="s">
        <v>206</v>
      </c>
      <c r="B41" t="s">
        <v>314</v>
      </c>
      <c r="C41" t="s">
        <v>188</v>
      </c>
      <c r="D41">
        <v>9</v>
      </c>
    </row>
    <row r="42" spans="1:4" x14ac:dyDescent="0.2">
      <c r="A42" t="s">
        <v>206</v>
      </c>
      <c r="B42" t="s">
        <v>314</v>
      </c>
      <c r="C42" t="s">
        <v>189</v>
      </c>
      <c r="D42">
        <v>7</v>
      </c>
    </row>
    <row r="43" spans="1:4" x14ac:dyDescent="0.2">
      <c r="A43" t="s">
        <v>206</v>
      </c>
      <c r="B43" t="s">
        <v>314</v>
      </c>
      <c r="C43" t="s">
        <v>190</v>
      </c>
      <c r="D43">
        <v>7</v>
      </c>
    </row>
    <row r="44" spans="1:4" x14ac:dyDescent="0.2">
      <c r="A44" t="s">
        <v>206</v>
      </c>
      <c r="B44" t="s">
        <v>314</v>
      </c>
      <c r="C44" t="s">
        <v>191</v>
      </c>
      <c r="D44">
        <v>12</v>
      </c>
    </row>
    <row r="45" spans="1:4" x14ac:dyDescent="0.2">
      <c r="A45" t="s">
        <v>206</v>
      </c>
      <c r="B45" t="s">
        <v>314</v>
      </c>
      <c r="C45" t="s">
        <v>192</v>
      </c>
      <c r="D45">
        <v>91</v>
      </c>
    </row>
    <row r="46" spans="1:4" x14ac:dyDescent="0.2">
      <c r="A46" t="s">
        <v>206</v>
      </c>
      <c r="B46" t="s">
        <v>316</v>
      </c>
      <c r="C46" t="s">
        <v>182</v>
      </c>
      <c r="D46">
        <v>318</v>
      </c>
    </row>
    <row r="47" spans="1:4" x14ac:dyDescent="0.2">
      <c r="A47" t="s">
        <v>206</v>
      </c>
      <c r="B47" t="s">
        <v>316</v>
      </c>
      <c r="C47" t="s">
        <v>183</v>
      </c>
      <c r="D47">
        <v>16</v>
      </c>
    </row>
    <row r="48" spans="1:4" x14ac:dyDescent="0.2">
      <c r="A48" t="s">
        <v>206</v>
      </c>
      <c r="B48" t="s">
        <v>316</v>
      </c>
      <c r="C48" t="s">
        <v>184</v>
      </c>
      <c r="D48">
        <v>1</v>
      </c>
    </row>
    <row r="49" spans="1:4" x14ac:dyDescent="0.2">
      <c r="A49" t="s">
        <v>206</v>
      </c>
      <c r="B49" t="s">
        <v>316</v>
      </c>
      <c r="C49" t="s">
        <v>185</v>
      </c>
      <c r="D49">
        <v>3</v>
      </c>
    </row>
    <row r="50" spans="1:4" x14ac:dyDescent="0.2">
      <c r="A50" t="s">
        <v>206</v>
      </c>
      <c r="B50" t="s">
        <v>316</v>
      </c>
      <c r="C50" t="s">
        <v>186</v>
      </c>
    </row>
    <row r="51" spans="1:4" x14ac:dyDescent="0.2">
      <c r="A51" t="s">
        <v>206</v>
      </c>
      <c r="B51" t="s">
        <v>316</v>
      </c>
      <c r="C51" t="s">
        <v>187</v>
      </c>
      <c r="D51">
        <v>1</v>
      </c>
    </row>
    <row r="52" spans="1:4" x14ac:dyDescent="0.2">
      <c r="A52" t="s">
        <v>206</v>
      </c>
      <c r="B52" t="s">
        <v>316</v>
      </c>
      <c r="C52" t="s">
        <v>188</v>
      </c>
    </row>
    <row r="53" spans="1:4" x14ac:dyDescent="0.2">
      <c r="A53" t="s">
        <v>206</v>
      </c>
      <c r="B53" t="s">
        <v>316</v>
      </c>
      <c r="C53" t="s">
        <v>189</v>
      </c>
    </row>
    <row r="54" spans="1:4" x14ac:dyDescent="0.2">
      <c r="A54" t="s">
        <v>206</v>
      </c>
      <c r="B54" t="s">
        <v>316</v>
      </c>
      <c r="C54" t="s">
        <v>190</v>
      </c>
      <c r="D54">
        <v>3</v>
      </c>
    </row>
    <row r="55" spans="1:4" x14ac:dyDescent="0.2">
      <c r="A55" t="s">
        <v>206</v>
      </c>
      <c r="B55" t="s">
        <v>316</v>
      </c>
      <c r="C55" t="s">
        <v>191</v>
      </c>
    </row>
    <row r="56" spans="1:4" x14ac:dyDescent="0.2">
      <c r="A56" t="s">
        <v>206</v>
      </c>
      <c r="B56" t="s">
        <v>316</v>
      </c>
      <c r="C56" t="s">
        <v>192</v>
      </c>
      <c r="D56">
        <v>14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15"/>
  <sheetViews>
    <sheetView workbookViewId="0">
      <selection activeCell="H41" sqref="H41"/>
    </sheetView>
  </sheetViews>
  <sheetFormatPr baseColWidth="10" defaultColWidth="8.83203125" defaultRowHeight="15" x14ac:dyDescent="0.2"/>
  <cols>
    <col min="4" max="4" width="13.1640625" customWidth="1"/>
    <col min="5" max="5" width="23.83203125" style="89" customWidth="1"/>
    <col min="8" max="8" width="46.6640625" bestFit="1" customWidth="1"/>
    <col min="9" max="9" width="75.1640625" style="89" bestFit="1" customWidth="1"/>
    <col min="10" max="10" width="68.33203125" style="89" bestFit="1" customWidth="1"/>
    <col min="11" max="11" width="53.83203125" style="89" bestFit="1" customWidth="1"/>
    <col min="12" max="12" width="69.33203125" style="89" bestFit="1" customWidth="1"/>
    <col min="13" max="13" width="65.83203125" style="89" bestFit="1" customWidth="1"/>
    <col min="14" max="14" width="70.33203125" bestFit="1" customWidth="1"/>
    <col min="15" max="15" width="70.1640625" bestFit="1" customWidth="1"/>
    <col min="16" max="16" width="67.5" bestFit="1" customWidth="1"/>
    <col min="17" max="17" width="10.6640625" bestFit="1" customWidth="1"/>
  </cols>
  <sheetData>
    <row r="1" spans="1:17" x14ac:dyDescent="0.2">
      <c r="A1" t="s">
        <v>50</v>
      </c>
      <c r="B1" t="s">
        <v>127</v>
      </c>
      <c r="C1" t="s">
        <v>61</v>
      </c>
      <c r="D1" t="s">
        <v>193</v>
      </c>
      <c r="E1" s="89" t="s">
        <v>194</v>
      </c>
    </row>
    <row r="2" spans="1:17" x14ac:dyDescent="0.2">
      <c r="A2">
        <v>786266</v>
      </c>
      <c r="B2" t="s">
        <v>116</v>
      </c>
      <c r="C2" t="s">
        <v>106</v>
      </c>
      <c r="D2" t="s">
        <v>195</v>
      </c>
      <c r="E2" s="89">
        <v>17.164858451988909</v>
      </c>
      <c r="H2" s="21" t="s">
        <v>59</v>
      </c>
      <c r="I2" s="89" t="s">
        <v>86</v>
      </c>
    </row>
    <row r="3" spans="1:17" x14ac:dyDescent="0.2">
      <c r="A3">
        <v>786266</v>
      </c>
      <c r="B3" t="s">
        <v>116</v>
      </c>
      <c r="C3" t="s">
        <v>106</v>
      </c>
      <c r="D3" t="s">
        <v>196</v>
      </c>
      <c r="E3">
        <v>41.755379643249192</v>
      </c>
    </row>
    <row r="4" spans="1:17" x14ac:dyDescent="0.2">
      <c r="A4">
        <v>786266</v>
      </c>
      <c r="B4" t="s">
        <v>116</v>
      </c>
      <c r="C4" t="s">
        <v>106</v>
      </c>
      <c r="D4" t="s">
        <v>197</v>
      </c>
      <c r="E4">
        <v>0.125</v>
      </c>
      <c r="H4" s="21" t="s">
        <v>70</v>
      </c>
      <c r="I4" s="107" t="s">
        <v>198</v>
      </c>
      <c r="N4" s="89"/>
      <c r="O4" s="89"/>
      <c r="P4" s="89"/>
      <c r="Q4" s="89"/>
    </row>
    <row r="5" spans="1:17" x14ac:dyDescent="0.2">
      <c r="A5">
        <v>786266</v>
      </c>
      <c r="B5" t="s">
        <v>114</v>
      </c>
      <c r="C5" t="s">
        <v>106</v>
      </c>
      <c r="D5" t="s">
        <v>195</v>
      </c>
      <c r="E5">
        <v>45.211390838021771</v>
      </c>
      <c r="H5" s="21" t="s">
        <v>199</v>
      </c>
      <c r="I5" s="89" t="s">
        <v>116</v>
      </c>
      <c r="J5" s="89" t="s">
        <v>114</v>
      </c>
      <c r="K5" s="89" t="s">
        <v>149</v>
      </c>
      <c r="L5" s="89" t="s">
        <v>112</v>
      </c>
      <c r="M5" s="89" t="s">
        <v>115</v>
      </c>
      <c r="N5" s="89" t="s">
        <v>153</v>
      </c>
      <c r="O5" s="89" t="s">
        <v>113</v>
      </c>
      <c r="P5" s="89" t="s">
        <v>117</v>
      </c>
      <c r="Q5" s="89" t="s">
        <v>51</v>
      </c>
    </row>
    <row r="6" spans="1:17" x14ac:dyDescent="0.2">
      <c r="A6">
        <v>786266</v>
      </c>
      <c r="B6" t="s">
        <v>114</v>
      </c>
      <c r="C6" t="s">
        <v>106</v>
      </c>
      <c r="D6" t="s">
        <v>196</v>
      </c>
      <c r="E6">
        <v>58.92642436609777</v>
      </c>
      <c r="H6" s="28" t="s">
        <v>195</v>
      </c>
      <c r="I6" s="89">
        <v>38.210669284930198</v>
      </c>
      <c r="J6" s="89">
        <v>97.878242419004295</v>
      </c>
      <c r="K6" s="89">
        <v>0.5</v>
      </c>
      <c r="L6" s="89">
        <v>631.14679487179478</v>
      </c>
      <c r="M6" s="89">
        <v>91.12007894066717</v>
      </c>
      <c r="N6" s="89">
        <v>5.6499999999999995</v>
      </c>
      <c r="O6" s="89">
        <v>279.60000000000002</v>
      </c>
      <c r="P6" s="89">
        <v>3.7333333333333338</v>
      </c>
      <c r="Q6" s="89">
        <v>1147.8391188497299</v>
      </c>
    </row>
    <row r="7" spans="1:17" x14ac:dyDescent="0.2">
      <c r="A7">
        <v>786266</v>
      </c>
      <c r="B7" t="s">
        <v>114</v>
      </c>
      <c r="C7" t="s">
        <v>106</v>
      </c>
      <c r="D7" t="s">
        <v>197</v>
      </c>
      <c r="E7">
        <v>11.407422891118539</v>
      </c>
      <c r="H7" s="28" t="s">
        <v>196</v>
      </c>
      <c r="I7" s="89">
        <v>89.813140238879328</v>
      </c>
      <c r="J7" s="89">
        <v>127.38536112720793</v>
      </c>
      <c r="K7" s="89">
        <v>0.66666666666666663</v>
      </c>
      <c r="L7" s="89">
        <v>9.0770146520146522</v>
      </c>
      <c r="M7" s="89">
        <v>59.73343519225871</v>
      </c>
      <c r="N7" s="89">
        <v>7.1071428571428559</v>
      </c>
      <c r="O7" s="89">
        <v>7.0950216450216441</v>
      </c>
      <c r="P7" s="89">
        <v>4.5904761904761902</v>
      </c>
      <c r="Q7" s="89">
        <v>305.46825856966791</v>
      </c>
    </row>
    <row r="8" spans="1:17" x14ac:dyDescent="0.2">
      <c r="A8">
        <v>0</v>
      </c>
      <c r="B8" t="s">
        <v>149</v>
      </c>
      <c r="C8" t="s">
        <v>106</v>
      </c>
      <c r="D8" t="s">
        <v>195</v>
      </c>
      <c r="E8">
        <v>0</v>
      </c>
      <c r="H8" s="28" t="s">
        <v>197</v>
      </c>
      <c r="I8" s="89">
        <v>0.25</v>
      </c>
      <c r="J8" s="89">
        <v>26.843539310930613</v>
      </c>
      <c r="K8" s="89">
        <v>257.04047619047623</v>
      </c>
      <c r="L8" s="89">
        <v>0.16666666666666666</v>
      </c>
      <c r="M8" s="89">
        <v>41.096485867074094</v>
      </c>
      <c r="N8" s="89">
        <v>0</v>
      </c>
      <c r="O8" s="89">
        <v>0.29545454545454547</v>
      </c>
      <c r="P8" s="89">
        <v>0</v>
      </c>
      <c r="Q8" s="89">
        <v>325.69262258060218</v>
      </c>
    </row>
    <row r="9" spans="1:17" x14ac:dyDescent="0.2">
      <c r="A9">
        <v>0</v>
      </c>
      <c r="B9" t="s">
        <v>149</v>
      </c>
      <c r="C9" t="s">
        <v>106</v>
      </c>
      <c r="D9" t="s">
        <v>196</v>
      </c>
      <c r="E9">
        <v>0</v>
      </c>
      <c r="H9" s="28" t="s">
        <v>51</v>
      </c>
      <c r="I9" s="89">
        <v>128.27380952380952</v>
      </c>
      <c r="J9" s="89">
        <v>252.10714285714283</v>
      </c>
      <c r="K9" s="89">
        <v>258.20714285714291</v>
      </c>
      <c r="L9" s="89">
        <v>640.39047619047608</v>
      </c>
      <c r="M9" s="89">
        <v>191.95</v>
      </c>
      <c r="N9" s="89">
        <v>12.757142857142856</v>
      </c>
      <c r="O9" s="89">
        <v>286.99047619047622</v>
      </c>
      <c r="P9" s="89">
        <v>8.3238095238095244</v>
      </c>
      <c r="Q9" s="89">
        <v>1778.9999999999998</v>
      </c>
    </row>
    <row r="10" spans="1:17" x14ac:dyDescent="0.2">
      <c r="A10">
        <v>0</v>
      </c>
      <c r="B10" t="s">
        <v>149</v>
      </c>
      <c r="C10" t="s">
        <v>106</v>
      </c>
      <c r="D10" t="s">
        <v>197</v>
      </c>
      <c r="E10">
        <v>120.0952380952381</v>
      </c>
    </row>
    <row r="11" spans="1:17" x14ac:dyDescent="0.2">
      <c r="A11">
        <v>786266</v>
      </c>
      <c r="B11" t="s">
        <v>112</v>
      </c>
      <c r="C11" t="s">
        <v>106</v>
      </c>
      <c r="D11" t="s">
        <v>195</v>
      </c>
      <c r="E11">
        <v>212.4083333333333</v>
      </c>
    </row>
    <row r="12" spans="1:17" x14ac:dyDescent="0.2">
      <c r="A12">
        <v>786266</v>
      </c>
      <c r="B12" t="s">
        <v>112</v>
      </c>
      <c r="C12" t="s">
        <v>106</v>
      </c>
      <c r="D12" t="s">
        <v>196</v>
      </c>
      <c r="E12">
        <v>3.986904761904762</v>
      </c>
    </row>
    <row r="13" spans="1:17" x14ac:dyDescent="0.2">
      <c r="A13">
        <v>786266</v>
      </c>
      <c r="B13" t="s">
        <v>112</v>
      </c>
      <c r="C13" t="s">
        <v>106</v>
      </c>
      <c r="D13" t="s">
        <v>197</v>
      </c>
      <c r="E13">
        <v>8.3333333333333329E-2</v>
      </c>
    </row>
    <row r="14" spans="1:17" x14ac:dyDescent="0.2">
      <c r="A14">
        <v>786266</v>
      </c>
      <c r="B14" t="s">
        <v>115</v>
      </c>
      <c r="C14" t="s">
        <v>106</v>
      </c>
      <c r="D14" t="s">
        <v>195</v>
      </c>
      <c r="E14">
        <v>44.370645530939647</v>
      </c>
    </row>
    <row r="15" spans="1:17" x14ac:dyDescent="0.2">
      <c r="A15">
        <v>786266</v>
      </c>
      <c r="B15" t="s">
        <v>115</v>
      </c>
      <c r="C15" t="s">
        <v>106</v>
      </c>
      <c r="D15" t="s">
        <v>196</v>
      </c>
      <c r="E15">
        <v>28.95939436380613</v>
      </c>
    </row>
    <row r="16" spans="1:17" x14ac:dyDescent="0.2">
      <c r="A16">
        <v>786266</v>
      </c>
      <c r="B16" t="s">
        <v>115</v>
      </c>
      <c r="C16" t="s">
        <v>106</v>
      </c>
      <c r="D16" t="s">
        <v>197</v>
      </c>
      <c r="E16">
        <v>19.96996010525422</v>
      </c>
    </row>
    <row r="17" spans="1:5" x14ac:dyDescent="0.2">
      <c r="A17">
        <v>786266</v>
      </c>
      <c r="B17" t="s">
        <v>153</v>
      </c>
      <c r="C17" t="s">
        <v>106</v>
      </c>
      <c r="D17" t="s">
        <v>195</v>
      </c>
      <c r="E17">
        <v>2.4916666666666671</v>
      </c>
    </row>
    <row r="18" spans="1:5" x14ac:dyDescent="0.2">
      <c r="A18">
        <v>786266</v>
      </c>
      <c r="B18" t="s">
        <v>153</v>
      </c>
      <c r="C18" t="s">
        <v>106</v>
      </c>
      <c r="D18" t="s">
        <v>196</v>
      </c>
      <c r="E18">
        <v>3.5535714285714279</v>
      </c>
    </row>
    <row r="19" spans="1:5" x14ac:dyDescent="0.2">
      <c r="A19">
        <v>786266</v>
      </c>
      <c r="B19" t="s">
        <v>153</v>
      </c>
      <c r="C19" t="s">
        <v>106</v>
      </c>
      <c r="D19" t="s">
        <v>197</v>
      </c>
      <c r="E19">
        <v>0</v>
      </c>
    </row>
    <row r="20" spans="1:5" x14ac:dyDescent="0.2">
      <c r="A20">
        <v>786266</v>
      </c>
      <c r="B20" t="s">
        <v>113</v>
      </c>
      <c r="C20" t="s">
        <v>106</v>
      </c>
      <c r="D20" t="s">
        <v>195</v>
      </c>
      <c r="E20">
        <v>91.05</v>
      </c>
    </row>
    <row r="21" spans="1:5" x14ac:dyDescent="0.2">
      <c r="A21">
        <v>786266</v>
      </c>
      <c r="B21" t="s">
        <v>113</v>
      </c>
      <c r="C21" t="s">
        <v>106</v>
      </c>
      <c r="D21" t="s">
        <v>196</v>
      </c>
      <c r="E21">
        <v>3.153571428571428</v>
      </c>
    </row>
    <row r="22" spans="1:5" x14ac:dyDescent="0.2">
      <c r="A22">
        <v>786266</v>
      </c>
      <c r="B22" t="s">
        <v>113</v>
      </c>
      <c r="C22" t="s">
        <v>106</v>
      </c>
      <c r="D22" t="s">
        <v>197</v>
      </c>
      <c r="E22">
        <v>0.125</v>
      </c>
    </row>
    <row r="23" spans="1:5" x14ac:dyDescent="0.2">
      <c r="A23">
        <v>786266</v>
      </c>
      <c r="B23" t="s">
        <v>117</v>
      </c>
      <c r="C23" t="s">
        <v>106</v>
      </c>
      <c r="D23" t="s">
        <v>195</v>
      </c>
      <c r="E23">
        <v>1.8666666666666669</v>
      </c>
    </row>
    <row r="24" spans="1:5" x14ac:dyDescent="0.2">
      <c r="A24">
        <v>786266</v>
      </c>
      <c r="B24" t="s">
        <v>117</v>
      </c>
      <c r="C24" t="s">
        <v>106</v>
      </c>
      <c r="D24" t="s">
        <v>196</v>
      </c>
      <c r="E24">
        <v>2.2952380952380951</v>
      </c>
    </row>
    <row r="25" spans="1:5" x14ac:dyDescent="0.2">
      <c r="A25">
        <v>786266</v>
      </c>
      <c r="B25" t="s">
        <v>117</v>
      </c>
      <c r="C25" t="s">
        <v>106</v>
      </c>
      <c r="D25" t="s">
        <v>197</v>
      </c>
      <c r="E25">
        <v>0</v>
      </c>
    </row>
    <row r="26" spans="1:5" x14ac:dyDescent="0.2">
      <c r="A26">
        <v>786266</v>
      </c>
      <c r="B26" t="s">
        <v>112</v>
      </c>
      <c r="C26" t="s">
        <v>107</v>
      </c>
      <c r="D26" t="s">
        <v>195</v>
      </c>
      <c r="E26">
        <v>208.28846153846149</v>
      </c>
    </row>
    <row r="27" spans="1:5" x14ac:dyDescent="0.2">
      <c r="A27">
        <v>786266</v>
      </c>
      <c r="B27" t="s">
        <v>112</v>
      </c>
      <c r="C27" t="s">
        <v>107</v>
      </c>
      <c r="D27" t="s">
        <v>196</v>
      </c>
      <c r="E27">
        <v>0.81153846153846154</v>
      </c>
    </row>
    <row r="28" spans="1:5" x14ac:dyDescent="0.2">
      <c r="A28">
        <v>786266</v>
      </c>
      <c r="B28" t="s">
        <v>112</v>
      </c>
      <c r="C28" t="s">
        <v>107</v>
      </c>
      <c r="D28" t="s">
        <v>197</v>
      </c>
      <c r="E28">
        <v>0</v>
      </c>
    </row>
    <row r="29" spans="1:5" x14ac:dyDescent="0.2">
      <c r="A29">
        <v>786266</v>
      </c>
      <c r="B29" t="s">
        <v>113</v>
      </c>
      <c r="C29" t="s">
        <v>107</v>
      </c>
      <c r="D29" t="s">
        <v>195</v>
      </c>
      <c r="E29">
        <v>98.5</v>
      </c>
    </row>
    <row r="30" spans="1:5" x14ac:dyDescent="0.2">
      <c r="A30">
        <v>786266</v>
      </c>
      <c r="B30" t="s">
        <v>113</v>
      </c>
      <c r="C30" t="s">
        <v>107</v>
      </c>
      <c r="D30" t="s">
        <v>196</v>
      </c>
      <c r="E30">
        <v>0.45454545454545459</v>
      </c>
    </row>
    <row r="31" spans="1:5" x14ac:dyDescent="0.2">
      <c r="A31">
        <v>786266</v>
      </c>
      <c r="B31" t="s">
        <v>113</v>
      </c>
      <c r="C31" t="s">
        <v>107</v>
      </c>
      <c r="D31" t="s">
        <v>197</v>
      </c>
      <c r="E31">
        <v>4.5454545454545463E-2</v>
      </c>
    </row>
    <row r="32" spans="1:5" x14ac:dyDescent="0.2">
      <c r="A32">
        <v>786266</v>
      </c>
      <c r="B32" t="s">
        <v>114</v>
      </c>
      <c r="C32" t="s">
        <v>107</v>
      </c>
      <c r="D32" t="s">
        <v>195</v>
      </c>
      <c r="E32">
        <v>6.0926961926961933</v>
      </c>
    </row>
    <row r="33" spans="1:5" x14ac:dyDescent="0.2">
      <c r="A33">
        <v>786266</v>
      </c>
      <c r="B33" t="s">
        <v>114</v>
      </c>
      <c r="C33" t="s">
        <v>107</v>
      </c>
      <c r="D33" t="s">
        <v>196</v>
      </c>
      <c r="E33">
        <v>8.3952769452769456</v>
      </c>
    </row>
    <row r="34" spans="1:5" x14ac:dyDescent="0.2">
      <c r="A34">
        <v>786266</v>
      </c>
      <c r="B34" t="s">
        <v>114</v>
      </c>
      <c r="C34" t="s">
        <v>107</v>
      </c>
      <c r="D34" t="s">
        <v>197</v>
      </c>
      <c r="E34">
        <v>3.028693528693529</v>
      </c>
    </row>
    <row r="35" spans="1:5" x14ac:dyDescent="0.2">
      <c r="A35">
        <v>786266</v>
      </c>
      <c r="B35" t="s">
        <v>116</v>
      </c>
      <c r="C35" t="s">
        <v>107</v>
      </c>
      <c r="D35" t="s">
        <v>195</v>
      </c>
      <c r="E35">
        <v>3.464285714285714</v>
      </c>
    </row>
    <row r="36" spans="1:5" x14ac:dyDescent="0.2">
      <c r="A36">
        <v>786266</v>
      </c>
      <c r="B36" t="s">
        <v>116</v>
      </c>
      <c r="C36" t="s">
        <v>107</v>
      </c>
      <c r="D36" t="s">
        <v>196</v>
      </c>
      <c r="E36">
        <v>4.8857142857142861</v>
      </c>
    </row>
    <row r="37" spans="1:5" x14ac:dyDescent="0.2">
      <c r="A37">
        <v>786266</v>
      </c>
      <c r="B37" t="s">
        <v>116</v>
      </c>
      <c r="C37" t="s">
        <v>107</v>
      </c>
      <c r="D37" t="s">
        <v>197</v>
      </c>
      <c r="E37">
        <v>0</v>
      </c>
    </row>
    <row r="38" spans="1:5" x14ac:dyDescent="0.2">
      <c r="A38">
        <v>0</v>
      </c>
      <c r="B38" t="s">
        <v>149</v>
      </c>
      <c r="C38" t="s">
        <v>107</v>
      </c>
      <c r="D38" t="s">
        <v>195</v>
      </c>
      <c r="E38">
        <v>0.5</v>
      </c>
    </row>
    <row r="39" spans="1:5" x14ac:dyDescent="0.2">
      <c r="A39">
        <v>0</v>
      </c>
      <c r="B39" t="s">
        <v>149</v>
      </c>
      <c r="C39" t="s">
        <v>107</v>
      </c>
      <c r="D39" t="s">
        <v>196</v>
      </c>
      <c r="E39">
        <v>0.66666666666666663</v>
      </c>
    </row>
    <row r="40" spans="1:5" x14ac:dyDescent="0.2">
      <c r="A40">
        <v>0</v>
      </c>
      <c r="B40" t="s">
        <v>149</v>
      </c>
      <c r="C40" t="s">
        <v>107</v>
      </c>
      <c r="D40" t="s">
        <v>197</v>
      </c>
      <c r="E40">
        <v>15.85</v>
      </c>
    </row>
    <row r="41" spans="1:5" x14ac:dyDescent="0.2">
      <c r="A41">
        <v>786266</v>
      </c>
      <c r="B41" t="s">
        <v>153</v>
      </c>
      <c r="C41" t="s">
        <v>107</v>
      </c>
      <c r="D41" t="s">
        <v>195</v>
      </c>
      <c r="E41">
        <v>0.66666666666666663</v>
      </c>
    </row>
    <row r="42" spans="1:5" x14ac:dyDescent="0.2">
      <c r="A42">
        <v>786266</v>
      </c>
      <c r="B42" t="s">
        <v>153</v>
      </c>
      <c r="C42" t="s">
        <v>107</v>
      </c>
      <c r="D42" t="s">
        <v>196</v>
      </c>
      <c r="E42">
        <v>0</v>
      </c>
    </row>
    <row r="43" spans="1:5" x14ac:dyDescent="0.2">
      <c r="A43">
        <v>786266</v>
      </c>
      <c r="B43" t="s">
        <v>153</v>
      </c>
      <c r="C43" t="s">
        <v>107</v>
      </c>
      <c r="D43" t="s">
        <v>197</v>
      </c>
      <c r="E43">
        <v>0</v>
      </c>
    </row>
    <row r="44" spans="1:5" x14ac:dyDescent="0.2">
      <c r="A44">
        <v>786266</v>
      </c>
      <c r="B44" t="s">
        <v>115</v>
      </c>
      <c r="C44" t="s">
        <v>107</v>
      </c>
      <c r="D44" t="s">
        <v>195</v>
      </c>
      <c r="E44">
        <v>2.333333333333333</v>
      </c>
    </row>
    <row r="45" spans="1:5" x14ac:dyDescent="0.2">
      <c r="A45">
        <v>786266</v>
      </c>
      <c r="B45" t="s">
        <v>115</v>
      </c>
      <c r="C45" t="s">
        <v>107</v>
      </c>
      <c r="D45" t="s">
        <v>196</v>
      </c>
      <c r="E45">
        <v>1.1833333333333329</v>
      </c>
    </row>
    <row r="46" spans="1:5" x14ac:dyDescent="0.2">
      <c r="A46">
        <v>786266</v>
      </c>
      <c r="B46" t="s">
        <v>115</v>
      </c>
      <c r="C46" t="s">
        <v>107</v>
      </c>
      <c r="D46" t="s">
        <v>197</v>
      </c>
      <c r="E46">
        <v>0.83333333333333326</v>
      </c>
    </row>
    <row r="47" spans="1:5" x14ac:dyDescent="0.2">
      <c r="A47">
        <v>786266</v>
      </c>
      <c r="B47" t="s">
        <v>114</v>
      </c>
      <c r="C47" t="s">
        <v>104</v>
      </c>
      <c r="D47" t="s">
        <v>195</v>
      </c>
      <c r="E47">
        <v>23.515646468305761</v>
      </c>
    </row>
    <row r="48" spans="1:5" x14ac:dyDescent="0.2">
      <c r="A48">
        <v>786266</v>
      </c>
      <c r="B48" t="s">
        <v>114</v>
      </c>
      <c r="C48" t="s">
        <v>104</v>
      </c>
      <c r="D48" t="s">
        <v>196</v>
      </c>
      <c r="E48">
        <v>32.888337048177753</v>
      </c>
    </row>
    <row r="49" spans="1:5" x14ac:dyDescent="0.2">
      <c r="A49">
        <v>786266</v>
      </c>
      <c r="B49" t="s">
        <v>114</v>
      </c>
      <c r="C49" t="s">
        <v>104</v>
      </c>
      <c r="D49" t="s">
        <v>197</v>
      </c>
      <c r="E49">
        <v>6.4983974358974352</v>
      </c>
    </row>
    <row r="50" spans="1:5" x14ac:dyDescent="0.2">
      <c r="A50">
        <v>786266</v>
      </c>
      <c r="B50" t="s">
        <v>115</v>
      </c>
      <c r="C50" t="s">
        <v>104</v>
      </c>
      <c r="D50" t="s">
        <v>195</v>
      </c>
      <c r="E50">
        <v>23.75898268398268</v>
      </c>
    </row>
    <row r="51" spans="1:5" x14ac:dyDescent="0.2">
      <c r="A51">
        <v>786266</v>
      </c>
      <c r="B51" t="s">
        <v>115</v>
      </c>
      <c r="C51" t="s">
        <v>104</v>
      </c>
      <c r="D51" t="s">
        <v>196</v>
      </c>
      <c r="E51">
        <v>16.670165945165941</v>
      </c>
    </row>
    <row r="52" spans="1:5" x14ac:dyDescent="0.2">
      <c r="A52">
        <v>786266</v>
      </c>
      <c r="B52" t="s">
        <v>115</v>
      </c>
      <c r="C52" t="s">
        <v>104</v>
      </c>
      <c r="D52" t="s">
        <v>197</v>
      </c>
      <c r="E52">
        <v>11.2041847041847</v>
      </c>
    </row>
    <row r="53" spans="1:5" x14ac:dyDescent="0.2">
      <c r="A53">
        <v>786266</v>
      </c>
      <c r="B53" t="s">
        <v>112</v>
      </c>
      <c r="C53" t="s">
        <v>104</v>
      </c>
      <c r="D53" t="s">
        <v>195</v>
      </c>
      <c r="E53">
        <v>79.208333333333329</v>
      </c>
    </row>
    <row r="54" spans="1:5" x14ac:dyDescent="0.2">
      <c r="A54">
        <v>786266</v>
      </c>
      <c r="B54" t="s">
        <v>112</v>
      </c>
      <c r="C54" t="s">
        <v>104</v>
      </c>
      <c r="D54" t="s">
        <v>196</v>
      </c>
      <c r="E54">
        <v>2.144047619047619</v>
      </c>
    </row>
    <row r="55" spans="1:5" x14ac:dyDescent="0.2">
      <c r="A55">
        <v>786266</v>
      </c>
      <c r="B55" t="s">
        <v>112</v>
      </c>
      <c r="C55" t="s">
        <v>104</v>
      </c>
      <c r="D55" t="s">
        <v>197</v>
      </c>
      <c r="E55">
        <v>8.3333333333333329E-2</v>
      </c>
    </row>
    <row r="56" spans="1:5" x14ac:dyDescent="0.2">
      <c r="A56">
        <v>786266</v>
      </c>
      <c r="B56" t="s">
        <v>116</v>
      </c>
      <c r="C56" t="s">
        <v>104</v>
      </c>
      <c r="D56" t="s">
        <v>195</v>
      </c>
      <c r="E56">
        <v>8.3517203890103051</v>
      </c>
    </row>
    <row r="57" spans="1:5" x14ac:dyDescent="0.2">
      <c r="A57">
        <v>786266</v>
      </c>
      <c r="B57" t="s">
        <v>116</v>
      </c>
      <c r="C57" t="s">
        <v>104</v>
      </c>
      <c r="D57" t="s">
        <v>196</v>
      </c>
      <c r="E57">
        <v>22.008993896703981</v>
      </c>
    </row>
    <row r="58" spans="1:5" x14ac:dyDescent="0.2">
      <c r="A58">
        <v>786266</v>
      </c>
      <c r="B58" t="s">
        <v>116</v>
      </c>
      <c r="C58" t="s">
        <v>104</v>
      </c>
      <c r="D58" t="s">
        <v>197</v>
      </c>
      <c r="E58">
        <v>0.125</v>
      </c>
    </row>
    <row r="59" spans="1:5" x14ac:dyDescent="0.2">
      <c r="A59">
        <v>0</v>
      </c>
      <c r="B59" t="s">
        <v>149</v>
      </c>
      <c r="C59" t="s">
        <v>104</v>
      </c>
      <c r="D59" t="s">
        <v>195</v>
      </c>
      <c r="E59">
        <v>0</v>
      </c>
    </row>
    <row r="60" spans="1:5" x14ac:dyDescent="0.2">
      <c r="A60">
        <v>0</v>
      </c>
      <c r="B60" t="s">
        <v>149</v>
      </c>
      <c r="C60" t="s">
        <v>104</v>
      </c>
      <c r="D60" t="s">
        <v>196</v>
      </c>
      <c r="E60">
        <v>0</v>
      </c>
    </row>
    <row r="61" spans="1:5" x14ac:dyDescent="0.2">
      <c r="A61">
        <v>0</v>
      </c>
      <c r="B61" t="s">
        <v>149</v>
      </c>
      <c r="C61" t="s">
        <v>104</v>
      </c>
      <c r="D61" t="s">
        <v>197</v>
      </c>
      <c r="E61">
        <v>64.485714285714295</v>
      </c>
    </row>
    <row r="62" spans="1:5" x14ac:dyDescent="0.2">
      <c r="A62">
        <v>786266</v>
      </c>
      <c r="B62" t="s">
        <v>113</v>
      </c>
      <c r="C62" t="s">
        <v>104</v>
      </c>
      <c r="D62" t="s">
        <v>195</v>
      </c>
      <c r="E62">
        <v>22.05</v>
      </c>
    </row>
    <row r="63" spans="1:5" x14ac:dyDescent="0.2">
      <c r="A63">
        <v>786266</v>
      </c>
      <c r="B63" t="s">
        <v>113</v>
      </c>
      <c r="C63" t="s">
        <v>104</v>
      </c>
      <c r="D63" t="s">
        <v>196</v>
      </c>
      <c r="E63">
        <v>2.352380952380952</v>
      </c>
    </row>
    <row r="64" spans="1:5" x14ac:dyDescent="0.2">
      <c r="A64">
        <v>786266</v>
      </c>
      <c r="B64" t="s">
        <v>113</v>
      </c>
      <c r="C64" t="s">
        <v>104</v>
      </c>
      <c r="D64" t="s">
        <v>197</v>
      </c>
      <c r="E64">
        <v>0</v>
      </c>
    </row>
    <row r="65" spans="1:5" x14ac:dyDescent="0.2">
      <c r="A65">
        <v>786266</v>
      </c>
      <c r="B65" t="s">
        <v>153</v>
      </c>
      <c r="C65" t="s">
        <v>104</v>
      </c>
      <c r="D65" t="s">
        <v>195</v>
      </c>
      <c r="E65">
        <v>1.408333333333333</v>
      </c>
    </row>
    <row r="66" spans="1:5" x14ac:dyDescent="0.2">
      <c r="A66">
        <v>786266</v>
      </c>
      <c r="B66" t="s">
        <v>153</v>
      </c>
      <c r="C66" t="s">
        <v>104</v>
      </c>
      <c r="D66" t="s">
        <v>196</v>
      </c>
      <c r="E66">
        <v>2.3440476190476192</v>
      </c>
    </row>
    <row r="67" spans="1:5" x14ac:dyDescent="0.2">
      <c r="A67">
        <v>786266</v>
      </c>
      <c r="B67" t="s">
        <v>153</v>
      </c>
      <c r="C67" t="s">
        <v>104</v>
      </c>
      <c r="D67" t="s">
        <v>197</v>
      </c>
      <c r="E67">
        <v>0</v>
      </c>
    </row>
    <row r="68" spans="1:5" x14ac:dyDescent="0.2">
      <c r="A68">
        <v>786266</v>
      </c>
      <c r="B68" t="s">
        <v>117</v>
      </c>
      <c r="C68" t="s">
        <v>104</v>
      </c>
      <c r="D68" t="s">
        <v>195</v>
      </c>
      <c r="E68">
        <v>0.7</v>
      </c>
    </row>
    <row r="69" spans="1:5" x14ac:dyDescent="0.2">
      <c r="A69">
        <v>786266</v>
      </c>
      <c r="B69" t="s">
        <v>117</v>
      </c>
      <c r="C69" t="s">
        <v>104</v>
      </c>
      <c r="D69" t="s">
        <v>196</v>
      </c>
      <c r="E69">
        <v>1.2023809523809521</v>
      </c>
    </row>
    <row r="70" spans="1:5" x14ac:dyDescent="0.2">
      <c r="A70">
        <v>786266</v>
      </c>
      <c r="B70" t="s">
        <v>117</v>
      </c>
      <c r="C70" t="s">
        <v>104</v>
      </c>
      <c r="D70" t="s">
        <v>197</v>
      </c>
      <c r="E70">
        <v>0</v>
      </c>
    </row>
    <row r="71" spans="1:5" x14ac:dyDescent="0.2">
      <c r="A71">
        <v>786266</v>
      </c>
      <c r="B71" t="s">
        <v>115</v>
      </c>
      <c r="C71" t="s">
        <v>103</v>
      </c>
      <c r="D71" t="s">
        <v>195</v>
      </c>
      <c r="E71">
        <v>5.25</v>
      </c>
    </row>
    <row r="72" spans="1:5" x14ac:dyDescent="0.2">
      <c r="A72">
        <v>786266</v>
      </c>
      <c r="B72" t="s">
        <v>115</v>
      </c>
      <c r="C72" t="s">
        <v>103</v>
      </c>
      <c r="D72" t="s">
        <v>196</v>
      </c>
      <c r="E72">
        <v>1.65</v>
      </c>
    </row>
    <row r="73" spans="1:5" x14ac:dyDescent="0.2">
      <c r="A73">
        <v>786266</v>
      </c>
      <c r="B73" t="s">
        <v>115</v>
      </c>
      <c r="C73" t="s">
        <v>103</v>
      </c>
      <c r="D73" t="s">
        <v>197</v>
      </c>
      <c r="E73">
        <v>3</v>
      </c>
    </row>
    <row r="74" spans="1:5" x14ac:dyDescent="0.2">
      <c r="A74">
        <v>0</v>
      </c>
      <c r="B74" t="s">
        <v>149</v>
      </c>
      <c r="C74" t="s">
        <v>103</v>
      </c>
      <c r="D74" t="s">
        <v>195</v>
      </c>
      <c r="E74">
        <v>0</v>
      </c>
    </row>
    <row r="75" spans="1:5" x14ac:dyDescent="0.2">
      <c r="A75">
        <v>0</v>
      </c>
      <c r="B75" t="s">
        <v>149</v>
      </c>
      <c r="C75" t="s">
        <v>103</v>
      </c>
      <c r="D75" t="s">
        <v>196</v>
      </c>
      <c r="E75">
        <v>0</v>
      </c>
    </row>
    <row r="76" spans="1:5" x14ac:dyDescent="0.2">
      <c r="A76">
        <v>0</v>
      </c>
      <c r="B76" t="s">
        <v>149</v>
      </c>
      <c r="C76" t="s">
        <v>103</v>
      </c>
      <c r="D76" t="s">
        <v>197</v>
      </c>
      <c r="E76">
        <v>10.9</v>
      </c>
    </row>
    <row r="77" spans="1:5" x14ac:dyDescent="0.2">
      <c r="A77">
        <v>786266</v>
      </c>
      <c r="B77" t="s">
        <v>112</v>
      </c>
      <c r="C77" t="s">
        <v>103</v>
      </c>
      <c r="D77" t="s">
        <v>195</v>
      </c>
      <c r="E77">
        <v>59.433333333333337</v>
      </c>
    </row>
    <row r="78" spans="1:5" x14ac:dyDescent="0.2">
      <c r="A78">
        <v>786266</v>
      </c>
      <c r="B78" t="s">
        <v>112</v>
      </c>
      <c r="C78" t="s">
        <v>103</v>
      </c>
      <c r="D78" t="s">
        <v>196</v>
      </c>
      <c r="E78">
        <v>0.43333333333333329</v>
      </c>
    </row>
    <row r="79" spans="1:5" x14ac:dyDescent="0.2">
      <c r="A79">
        <v>786266</v>
      </c>
      <c r="B79" t="s">
        <v>112</v>
      </c>
      <c r="C79" t="s">
        <v>103</v>
      </c>
      <c r="D79" t="s">
        <v>197</v>
      </c>
      <c r="E79">
        <v>0</v>
      </c>
    </row>
    <row r="80" spans="1:5" x14ac:dyDescent="0.2">
      <c r="A80">
        <v>786266</v>
      </c>
      <c r="B80" t="s">
        <v>114</v>
      </c>
      <c r="C80" t="s">
        <v>103</v>
      </c>
      <c r="D80" t="s">
        <v>195</v>
      </c>
      <c r="E80">
        <v>7.3868233618233612</v>
      </c>
    </row>
    <row r="81" spans="1:5" x14ac:dyDescent="0.2">
      <c r="A81">
        <v>786266</v>
      </c>
      <c r="B81" t="s">
        <v>114</v>
      </c>
      <c r="C81" t="s">
        <v>103</v>
      </c>
      <c r="D81" t="s">
        <v>196</v>
      </c>
      <c r="E81">
        <v>3.6606125356125361</v>
      </c>
    </row>
    <row r="82" spans="1:5" x14ac:dyDescent="0.2">
      <c r="A82">
        <v>786266</v>
      </c>
      <c r="B82" t="s">
        <v>114</v>
      </c>
      <c r="C82" t="s">
        <v>103</v>
      </c>
      <c r="D82" t="s">
        <v>197</v>
      </c>
      <c r="E82">
        <v>1.5192307692307689</v>
      </c>
    </row>
    <row r="83" spans="1:5" x14ac:dyDescent="0.2">
      <c r="A83">
        <v>786266</v>
      </c>
      <c r="B83" t="s">
        <v>113</v>
      </c>
      <c r="C83" t="s">
        <v>103</v>
      </c>
      <c r="D83" t="s">
        <v>195</v>
      </c>
      <c r="E83">
        <v>36.333333333333343</v>
      </c>
    </row>
    <row r="84" spans="1:5" x14ac:dyDescent="0.2">
      <c r="A84">
        <v>786266</v>
      </c>
      <c r="B84" t="s">
        <v>113</v>
      </c>
      <c r="C84" t="s">
        <v>103</v>
      </c>
      <c r="D84" t="s">
        <v>196</v>
      </c>
      <c r="E84">
        <v>0.2</v>
      </c>
    </row>
    <row r="85" spans="1:5" x14ac:dyDescent="0.2">
      <c r="A85">
        <v>786266</v>
      </c>
      <c r="B85" t="s">
        <v>113</v>
      </c>
      <c r="C85" t="s">
        <v>103</v>
      </c>
      <c r="D85" t="s">
        <v>197</v>
      </c>
      <c r="E85">
        <v>0</v>
      </c>
    </row>
    <row r="86" spans="1:5" x14ac:dyDescent="0.2">
      <c r="A86">
        <v>786266</v>
      </c>
      <c r="B86" t="s">
        <v>116</v>
      </c>
      <c r="C86" t="s">
        <v>103</v>
      </c>
      <c r="D86" t="s">
        <v>195</v>
      </c>
      <c r="E86">
        <v>1.955555555555555</v>
      </c>
    </row>
    <row r="87" spans="1:5" x14ac:dyDescent="0.2">
      <c r="A87">
        <v>786266</v>
      </c>
      <c r="B87" t="s">
        <v>116</v>
      </c>
      <c r="C87" t="s">
        <v>103</v>
      </c>
      <c r="D87" t="s">
        <v>196</v>
      </c>
      <c r="E87">
        <v>2.9444444444444451</v>
      </c>
    </row>
    <row r="88" spans="1:5" x14ac:dyDescent="0.2">
      <c r="A88">
        <v>786266</v>
      </c>
      <c r="B88" t="s">
        <v>116</v>
      </c>
      <c r="C88" t="s">
        <v>103</v>
      </c>
      <c r="D88" t="s">
        <v>197</v>
      </c>
      <c r="E88">
        <v>0</v>
      </c>
    </row>
    <row r="89" spans="1:5" x14ac:dyDescent="0.2">
      <c r="A89">
        <v>786266</v>
      </c>
      <c r="B89" t="s">
        <v>117</v>
      </c>
      <c r="C89" t="s">
        <v>103</v>
      </c>
      <c r="D89" t="s">
        <v>195</v>
      </c>
      <c r="E89">
        <v>0</v>
      </c>
    </row>
    <row r="90" spans="1:5" x14ac:dyDescent="0.2">
      <c r="A90">
        <v>786266</v>
      </c>
      <c r="B90" t="s">
        <v>117</v>
      </c>
      <c r="C90" t="s">
        <v>103</v>
      </c>
      <c r="D90" t="s">
        <v>196</v>
      </c>
      <c r="E90">
        <v>0.33333333333333331</v>
      </c>
    </row>
    <row r="91" spans="1:5" x14ac:dyDescent="0.2">
      <c r="A91">
        <v>786266</v>
      </c>
      <c r="B91" t="s">
        <v>117</v>
      </c>
      <c r="C91" t="s">
        <v>103</v>
      </c>
      <c r="D91" t="s">
        <v>197</v>
      </c>
      <c r="E91">
        <v>0</v>
      </c>
    </row>
    <row r="92" spans="1:5" x14ac:dyDescent="0.2">
      <c r="A92">
        <v>786266</v>
      </c>
      <c r="B92" t="s">
        <v>116</v>
      </c>
      <c r="C92" t="s">
        <v>105</v>
      </c>
      <c r="D92" t="s">
        <v>195</v>
      </c>
      <c r="E92">
        <v>7.2742491740897099</v>
      </c>
    </row>
    <row r="93" spans="1:5" x14ac:dyDescent="0.2">
      <c r="A93">
        <v>786266</v>
      </c>
      <c r="B93" t="s">
        <v>116</v>
      </c>
      <c r="C93" t="s">
        <v>105</v>
      </c>
      <c r="D93" t="s">
        <v>196</v>
      </c>
      <c r="E93">
        <v>18.218607968767429</v>
      </c>
    </row>
    <row r="94" spans="1:5" x14ac:dyDescent="0.2">
      <c r="A94">
        <v>786266</v>
      </c>
      <c r="B94" t="s">
        <v>116</v>
      </c>
      <c r="C94" t="s">
        <v>105</v>
      </c>
      <c r="D94" t="s">
        <v>197</v>
      </c>
      <c r="E94">
        <v>0</v>
      </c>
    </row>
    <row r="95" spans="1:5" x14ac:dyDescent="0.2">
      <c r="A95">
        <v>786266</v>
      </c>
      <c r="B95" t="s">
        <v>114</v>
      </c>
      <c r="C95" t="s">
        <v>105</v>
      </c>
      <c r="D95" t="s">
        <v>195</v>
      </c>
      <c r="E95">
        <v>15.671685558157209</v>
      </c>
    </row>
    <row r="96" spans="1:5" x14ac:dyDescent="0.2">
      <c r="A96">
        <v>786266</v>
      </c>
      <c r="B96" t="s">
        <v>114</v>
      </c>
      <c r="C96" t="s">
        <v>105</v>
      </c>
      <c r="D96" t="s">
        <v>196</v>
      </c>
      <c r="E96">
        <v>23.51471023204293</v>
      </c>
    </row>
    <row r="97" spans="1:5" x14ac:dyDescent="0.2">
      <c r="A97">
        <v>786266</v>
      </c>
      <c r="B97" t="s">
        <v>114</v>
      </c>
      <c r="C97" t="s">
        <v>105</v>
      </c>
      <c r="D97" t="s">
        <v>197</v>
      </c>
      <c r="E97">
        <v>4.3897946859903376</v>
      </c>
    </row>
    <row r="98" spans="1:5" x14ac:dyDescent="0.2">
      <c r="A98">
        <v>0</v>
      </c>
      <c r="B98" t="s">
        <v>149</v>
      </c>
      <c r="C98" t="s">
        <v>105</v>
      </c>
      <c r="D98" t="s">
        <v>195</v>
      </c>
      <c r="E98">
        <v>0</v>
      </c>
    </row>
    <row r="99" spans="1:5" x14ac:dyDescent="0.2">
      <c r="A99">
        <v>0</v>
      </c>
      <c r="B99" t="s">
        <v>149</v>
      </c>
      <c r="C99" t="s">
        <v>105</v>
      </c>
      <c r="D99" t="s">
        <v>196</v>
      </c>
      <c r="E99">
        <v>0</v>
      </c>
    </row>
    <row r="100" spans="1:5" x14ac:dyDescent="0.2">
      <c r="A100">
        <v>0</v>
      </c>
      <c r="B100" t="s">
        <v>149</v>
      </c>
      <c r="C100" t="s">
        <v>105</v>
      </c>
      <c r="D100" t="s">
        <v>197</v>
      </c>
      <c r="E100">
        <v>45.709523809523809</v>
      </c>
    </row>
    <row r="101" spans="1:5" x14ac:dyDescent="0.2">
      <c r="A101">
        <v>786266</v>
      </c>
      <c r="B101" t="s">
        <v>115</v>
      </c>
      <c r="C101" t="s">
        <v>105</v>
      </c>
      <c r="D101" t="s">
        <v>195</v>
      </c>
      <c r="E101">
        <v>15.407117392411511</v>
      </c>
    </row>
    <row r="102" spans="1:5" x14ac:dyDescent="0.2">
      <c r="A102">
        <v>786266</v>
      </c>
      <c r="B102" t="s">
        <v>115</v>
      </c>
      <c r="C102" t="s">
        <v>105</v>
      </c>
      <c r="D102" t="s">
        <v>196</v>
      </c>
      <c r="E102">
        <v>11.270541549953309</v>
      </c>
    </row>
    <row r="103" spans="1:5" x14ac:dyDescent="0.2">
      <c r="A103">
        <v>786266</v>
      </c>
      <c r="B103" t="s">
        <v>115</v>
      </c>
      <c r="C103" t="s">
        <v>105</v>
      </c>
      <c r="D103" t="s">
        <v>197</v>
      </c>
      <c r="E103">
        <v>6.0890077243018421</v>
      </c>
    </row>
    <row r="104" spans="1:5" x14ac:dyDescent="0.2">
      <c r="A104">
        <v>786266</v>
      </c>
      <c r="B104" t="s">
        <v>112</v>
      </c>
      <c r="C104" t="s">
        <v>105</v>
      </c>
      <c r="D104" t="s">
        <v>195</v>
      </c>
      <c r="E104">
        <v>71.808333333333337</v>
      </c>
    </row>
    <row r="105" spans="1:5" x14ac:dyDescent="0.2">
      <c r="A105">
        <v>786266</v>
      </c>
      <c r="B105" t="s">
        <v>112</v>
      </c>
      <c r="C105" t="s">
        <v>105</v>
      </c>
      <c r="D105" t="s">
        <v>196</v>
      </c>
      <c r="E105">
        <v>1.7011904761904759</v>
      </c>
    </row>
    <row r="106" spans="1:5" x14ac:dyDescent="0.2">
      <c r="A106">
        <v>786266</v>
      </c>
      <c r="B106" t="s">
        <v>112</v>
      </c>
      <c r="C106" t="s">
        <v>105</v>
      </c>
      <c r="D106" t="s">
        <v>197</v>
      </c>
      <c r="E106">
        <v>0</v>
      </c>
    </row>
    <row r="107" spans="1:5" x14ac:dyDescent="0.2">
      <c r="A107">
        <v>786266</v>
      </c>
      <c r="B107" t="s">
        <v>113</v>
      </c>
      <c r="C107" t="s">
        <v>105</v>
      </c>
      <c r="D107" t="s">
        <v>195</v>
      </c>
      <c r="E107">
        <v>31.666666666666661</v>
      </c>
    </row>
    <row r="108" spans="1:5" x14ac:dyDescent="0.2">
      <c r="A108">
        <v>786266</v>
      </c>
      <c r="B108" t="s">
        <v>113</v>
      </c>
      <c r="C108" t="s">
        <v>105</v>
      </c>
      <c r="D108" t="s">
        <v>196</v>
      </c>
      <c r="E108">
        <v>0.93452380952380953</v>
      </c>
    </row>
    <row r="109" spans="1:5" x14ac:dyDescent="0.2">
      <c r="A109">
        <v>786266</v>
      </c>
      <c r="B109" t="s">
        <v>113</v>
      </c>
      <c r="C109" t="s">
        <v>105</v>
      </c>
      <c r="D109" t="s">
        <v>197</v>
      </c>
      <c r="E109">
        <v>0.125</v>
      </c>
    </row>
    <row r="110" spans="1:5" x14ac:dyDescent="0.2">
      <c r="A110">
        <v>786266</v>
      </c>
      <c r="B110" t="s">
        <v>117</v>
      </c>
      <c r="C110" t="s">
        <v>105</v>
      </c>
      <c r="D110" t="s">
        <v>195</v>
      </c>
      <c r="E110">
        <v>1.166666666666667</v>
      </c>
    </row>
    <row r="111" spans="1:5" x14ac:dyDescent="0.2">
      <c r="A111">
        <v>786266</v>
      </c>
      <c r="B111" t="s">
        <v>117</v>
      </c>
      <c r="C111" t="s">
        <v>105</v>
      </c>
      <c r="D111" t="s">
        <v>196</v>
      </c>
      <c r="E111">
        <v>0.75952380952380949</v>
      </c>
    </row>
    <row r="112" spans="1:5" x14ac:dyDescent="0.2">
      <c r="A112">
        <v>786266</v>
      </c>
      <c r="B112" t="s">
        <v>117</v>
      </c>
      <c r="C112" t="s">
        <v>105</v>
      </c>
      <c r="D112" t="s">
        <v>197</v>
      </c>
      <c r="E112">
        <v>0</v>
      </c>
    </row>
    <row r="113" spans="1:5" x14ac:dyDescent="0.2">
      <c r="A113">
        <v>786266</v>
      </c>
      <c r="B113" t="s">
        <v>153</v>
      </c>
      <c r="C113" t="s">
        <v>105</v>
      </c>
      <c r="D113" t="s">
        <v>195</v>
      </c>
      <c r="E113">
        <v>1.083333333333333</v>
      </c>
    </row>
    <row r="114" spans="1:5" x14ac:dyDescent="0.2">
      <c r="A114">
        <v>786266</v>
      </c>
      <c r="B114" t="s">
        <v>153</v>
      </c>
      <c r="C114" t="s">
        <v>105</v>
      </c>
      <c r="D114" t="s">
        <v>196</v>
      </c>
      <c r="E114">
        <v>1.209523809523809</v>
      </c>
    </row>
    <row r="115" spans="1:5" x14ac:dyDescent="0.2">
      <c r="A115">
        <v>786266</v>
      </c>
      <c r="B115" t="s">
        <v>153</v>
      </c>
      <c r="C115" t="s">
        <v>105</v>
      </c>
      <c r="D115" t="s">
        <v>197</v>
      </c>
      <c r="E115">
        <v>0</v>
      </c>
    </row>
  </sheetData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5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9.1640625" customWidth="1"/>
    <col min="2" max="2" width="28.6640625" customWidth="1"/>
    <col min="3" max="3" width="118.6640625" customWidth="1"/>
  </cols>
  <sheetData>
    <row r="1" spans="2:3" ht="23.25" customHeight="1" x14ac:dyDescent="0.3">
      <c r="B1" s="37" t="s">
        <v>15</v>
      </c>
      <c r="C1" s="109" t="s">
        <v>203</v>
      </c>
    </row>
    <row r="3" spans="2:3" ht="15.75" customHeight="1" x14ac:dyDescent="0.2">
      <c r="B3" s="111" t="s">
        <v>16</v>
      </c>
      <c r="C3" s="112"/>
    </row>
    <row r="4" spans="2:3" ht="31.5" customHeight="1" x14ac:dyDescent="0.2">
      <c r="B4" s="40" t="s">
        <v>16</v>
      </c>
      <c r="C4" s="41" t="s">
        <v>17</v>
      </c>
    </row>
    <row r="5" spans="2:3" ht="31.5" customHeight="1" x14ac:dyDescent="0.2">
      <c r="B5" s="44" t="s">
        <v>18</v>
      </c>
      <c r="C5" s="42" t="s">
        <v>19</v>
      </c>
    </row>
    <row r="6" spans="2:3" ht="47.25" customHeight="1" x14ac:dyDescent="0.2">
      <c r="B6" s="44" t="s">
        <v>20</v>
      </c>
      <c r="C6" s="42" t="s">
        <v>21</v>
      </c>
    </row>
    <row r="7" spans="2:3" ht="47.25" customHeight="1" x14ac:dyDescent="0.2">
      <c r="B7" s="44" t="s">
        <v>22</v>
      </c>
      <c r="C7" s="42" t="s">
        <v>23</v>
      </c>
    </row>
    <row r="8" spans="2:3" ht="63" customHeight="1" x14ac:dyDescent="0.2">
      <c r="B8" s="46" t="s">
        <v>24</v>
      </c>
      <c r="C8" s="43" t="s">
        <v>25</v>
      </c>
    </row>
    <row r="9" spans="2:3" ht="15.75" customHeight="1" x14ac:dyDescent="0.2">
      <c r="B9" s="39"/>
      <c r="C9" s="39"/>
    </row>
    <row r="10" spans="2:3" ht="15.75" customHeight="1" x14ac:dyDescent="0.2">
      <c r="B10" s="113" t="s">
        <v>26</v>
      </c>
      <c r="C10" s="114"/>
    </row>
    <row r="11" spans="2:3" ht="31.5" customHeight="1" x14ac:dyDescent="0.2">
      <c r="B11" s="44" t="s">
        <v>27</v>
      </c>
      <c r="C11" s="42" t="s">
        <v>28</v>
      </c>
    </row>
    <row r="12" spans="2:3" ht="15.75" customHeight="1" x14ac:dyDescent="0.2">
      <c r="B12" s="44" t="s">
        <v>29</v>
      </c>
      <c r="C12" s="45" t="s">
        <v>30</v>
      </c>
    </row>
    <row r="13" spans="2:3" ht="47.25" customHeight="1" x14ac:dyDescent="0.2">
      <c r="B13" s="44" t="s">
        <v>31</v>
      </c>
      <c r="C13" s="42" t="s">
        <v>32</v>
      </c>
    </row>
    <row r="14" spans="2:3" ht="15.75" customHeight="1" x14ac:dyDescent="0.2">
      <c r="B14" s="44" t="s">
        <v>33</v>
      </c>
      <c r="C14" s="45" t="s">
        <v>34</v>
      </c>
    </row>
    <row r="15" spans="2:3" ht="47.25" customHeight="1" x14ac:dyDescent="0.2">
      <c r="B15" s="46" t="s">
        <v>35</v>
      </c>
      <c r="C15" s="43" t="s">
        <v>36</v>
      </c>
    </row>
  </sheetData>
  <mergeCells count="2">
    <mergeCell ref="B3:C3"/>
    <mergeCell ref="B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zoomScale="80" zoomScaleNormal="80" workbookViewId="0"/>
  </sheetViews>
  <sheetFormatPr baseColWidth="10" defaultColWidth="9.1640625" defaultRowHeight="15" x14ac:dyDescent="0.2"/>
  <cols>
    <col min="1" max="1" width="14.6640625" customWidth="1"/>
    <col min="2" max="2" width="56.6640625" style="50" customWidth="1"/>
    <col min="3" max="8" width="14.6640625" style="67" customWidth="1"/>
    <col min="9" max="9" width="14.6640625" style="84" customWidth="1"/>
    <col min="10" max="10" width="14.6640625" style="67" customWidth="1"/>
    <col min="11" max="12" width="14.6640625" style="89" customWidth="1"/>
    <col min="13" max="13" width="14.6640625" style="90" customWidth="1"/>
    <col min="14" max="14" width="14.6640625" style="67" customWidth="1"/>
    <col min="15" max="16" width="14.6640625" style="89" customWidth="1"/>
    <col min="17" max="17" width="14.6640625" style="90" customWidth="1"/>
    <col min="18" max="18" width="17.1640625" bestFit="1" customWidth="1"/>
    <col min="19" max="19" width="12.1640625" customWidth="1"/>
    <col min="20" max="20" width="12.83203125" customWidth="1"/>
    <col min="21" max="21" width="18.5" customWidth="1"/>
    <col min="22" max="22" width="12.1640625" customWidth="1"/>
    <col min="23" max="23" width="13.83203125" customWidth="1"/>
    <col min="24" max="24" width="19.5" customWidth="1"/>
    <col min="25" max="25" width="13.5" customWidth="1"/>
    <col min="26" max="26" width="30.5" customWidth="1"/>
    <col min="27" max="27" width="9.83203125" customWidth="1"/>
    <col min="28" max="28" width="10.1640625" customWidth="1"/>
    <col min="29" max="29" width="11.83203125" bestFit="1" customWidth="1"/>
    <col min="30" max="30" width="17.33203125" customWidth="1"/>
    <col min="31" max="31" width="18.6640625" customWidth="1"/>
    <col min="32" max="32" width="19" customWidth="1"/>
    <col min="33" max="33" width="20.6640625" customWidth="1"/>
    <col min="34" max="34" width="26.1640625" customWidth="1"/>
    <col min="35" max="35" width="9.1640625" customWidth="1"/>
  </cols>
  <sheetData>
    <row r="1" spans="1:17" ht="23.25" customHeight="1" x14ac:dyDescent="0.3">
      <c r="A1" s="37" t="s">
        <v>37</v>
      </c>
      <c r="C1" s="109" t="s">
        <v>203</v>
      </c>
    </row>
    <row r="2" spans="1:17" ht="33" customHeight="1" x14ac:dyDescent="0.2"/>
    <row r="3" spans="1:17" ht="28.5" customHeight="1" x14ac:dyDescent="0.2"/>
    <row r="4" spans="1:17" s="19" customFormat="1" x14ac:dyDescent="0.2">
      <c r="C4" s="62"/>
      <c r="D4" s="62"/>
      <c r="E4" s="62"/>
      <c r="F4" s="62"/>
      <c r="G4" s="62"/>
      <c r="H4" s="62"/>
      <c r="I4" s="85"/>
      <c r="J4" s="62"/>
      <c r="K4" s="91"/>
      <c r="L4" s="91"/>
      <c r="M4" s="90"/>
      <c r="N4" s="67"/>
      <c r="O4" s="89"/>
      <c r="P4" s="89"/>
      <c r="Q4" s="90"/>
    </row>
    <row r="5" spans="1:17" ht="408" customHeight="1" x14ac:dyDescent="0.2"/>
    <row r="9" spans="1:17" s="19" customFormat="1" ht="35" customHeight="1" x14ac:dyDescent="0.2">
      <c r="A9" s="30"/>
      <c r="B9" s="30"/>
      <c r="C9" s="63"/>
      <c r="D9" s="63"/>
      <c r="E9" s="64"/>
      <c r="F9" s="64"/>
      <c r="G9" s="64"/>
      <c r="H9" s="64"/>
      <c r="I9" s="86"/>
      <c r="J9" s="115" t="s">
        <v>16</v>
      </c>
      <c r="K9" s="116"/>
      <c r="L9" s="116"/>
      <c r="M9" s="116"/>
      <c r="N9" s="116"/>
    </row>
    <row r="10" spans="1:17" hidden="1" x14ac:dyDescent="0.2">
      <c r="B10"/>
      <c r="C10" s="21" t="s">
        <v>77</v>
      </c>
      <c r="D10"/>
      <c r="E10"/>
      <c r="F10"/>
      <c r="G10"/>
      <c r="H10"/>
      <c r="I10"/>
      <c r="J10"/>
      <c r="K10"/>
      <c r="L10"/>
      <c r="M10"/>
      <c r="N10"/>
    </row>
    <row r="11" spans="1:17" ht="48" x14ac:dyDescent="0.2">
      <c r="A11" s="55" t="s">
        <v>38</v>
      </c>
      <c r="B11" s="56" t="s">
        <v>39</v>
      </c>
      <c r="C11" s="65" t="s">
        <v>40</v>
      </c>
      <c r="D11" s="65" t="s">
        <v>41</v>
      </c>
      <c r="E11" s="65" t="s">
        <v>42</v>
      </c>
      <c r="F11" s="65" t="s">
        <v>43</v>
      </c>
      <c r="G11" s="65" t="s">
        <v>44</v>
      </c>
      <c r="H11" s="65" t="s">
        <v>45</v>
      </c>
      <c r="I11" s="58" t="s">
        <v>46</v>
      </c>
      <c r="J11" s="82" t="s">
        <v>47</v>
      </c>
      <c r="K11" s="82" t="s">
        <v>48</v>
      </c>
      <c r="L11" s="92" t="s">
        <v>20</v>
      </c>
      <c r="M11" s="92" t="s">
        <v>22</v>
      </c>
      <c r="N11" s="93" t="s">
        <v>49</v>
      </c>
    </row>
    <row r="12" spans="1:17" x14ac:dyDescent="0.2">
      <c r="A12">
        <v>-1</v>
      </c>
      <c r="B12" t="s">
        <v>148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83">
        <v>0</v>
      </c>
      <c r="J12" s="125">
        <v>25</v>
      </c>
      <c r="K12" s="125">
        <v>0</v>
      </c>
      <c r="L12" s="89">
        <v>0</v>
      </c>
      <c r="M12" s="89">
        <v>0</v>
      </c>
      <c r="N12" s="94">
        <v>0</v>
      </c>
    </row>
    <row r="13" spans="1:17" x14ac:dyDescent="0.2">
      <c r="A13" t="s">
        <v>200</v>
      </c>
      <c r="B13"/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83">
        <v>0</v>
      </c>
      <c r="J13" s="125">
        <v>25</v>
      </c>
      <c r="K13" s="125">
        <v>0</v>
      </c>
      <c r="L13" s="89">
        <v>0</v>
      </c>
      <c r="M13" s="89">
        <v>0</v>
      </c>
      <c r="N13" s="94">
        <v>0</v>
      </c>
    </row>
    <row r="14" spans="1:17" x14ac:dyDescent="0.2">
      <c r="A14">
        <v>0</v>
      </c>
      <c r="B14" t="s">
        <v>149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83">
        <v>0</v>
      </c>
      <c r="J14" s="125">
        <v>651</v>
      </c>
      <c r="K14" s="125">
        <v>648</v>
      </c>
      <c r="L14" s="89">
        <v>258.20714285714291</v>
      </c>
      <c r="M14" s="89">
        <v>351.98500035563239</v>
      </c>
      <c r="N14" s="94">
        <v>0.36468969079581992</v>
      </c>
    </row>
    <row r="15" spans="1:17" x14ac:dyDescent="0.2">
      <c r="A15" t="s">
        <v>201</v>
      </c>
      <c r="B15"/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83">
        <v>0</v>
      </c>
      <c r="J15" s="125">
        <v>651</v>
      </c>
      <c r="K15" s="125">
        <v>648</v>
      </c>
      <c r="L15" s="89">
        <v>258.20714285714291</v>
      </c>
      <c r="M15" s="89">
        <v>351.98500035563239</v>
      </c>
      <c r="N15" s="94">
        <v>0.36468969079581992</v>
      </c>
    </row>
    <row r="16" spans="1:17" x14ac:dyDescent="0.2">
      <c r="A16" t="s">
        <v>206</v>
      </c>
      <c r="B16" t="s">
        <v>208</v>
      </c>
      <c r="C16" s="67">
        <v>0</v>
      </c>
      <c r="D16" s="67">
        <v>0</v>
      </c>
      <c r="E16" s="67">
        <v>0</v>
      </c>
      <c r="F16" s="67">
        <v>17</v>
      </c>
      <c r="G16" s="67">
        <v>2</v>
      </c>
      <c r="H16" s="67">
        <v>2</v>
      </c>
      <c r="I16" s="83">
        <v>0</v>
      </c>
      <c r="J16" s="125">
        <v>0</v>
      </c>
      <c r="K16" s="125">
        <v>0</v>
      </c>
      <c r="L16" s="89">
        <v>0</v>
      </c>
      <c r="M16" s="89">
        <v>0</v>
      </c>
      <c r="N16" s="94">
        <v>0</v>
      </c>
    </row>
    <row r="17" spans="1:14" x14ac:dyDescent="0.2">
      <c r="B17" t="s">
        <v>209</v>
      </c>
      <c r="C17" s="67">
        <v>1</v>
      </c>
      <c r="D17" s="67">
        <v>1</v>
      </c>
      <c r="E17" s="67">
        <v>1</v>
      </c>
      <c r="F17" s="67">
        <v>28</v>
      </c>
      <c r="G17" s="67">
        <v>1</v>
      </c>
      <c r="H17" s="67">
        <v>1</v>
      </c>
      <c r="I17" s="83">
        <v>3.5714285714285712E-2</v>
      </c>
      <c r="J17" s="125">
        <v>0</v>
      </c>
      <c r="K17" s="125">
        <v>0</v>
      </c>
      <c r="L17" s="89">
        <v>0</v>
      </c>
      <c r="M17" s="89">
        <v>0</v>
      </c>
      <c r="N17" s="94">
        <v>0</v>
      </c>
    </row>
    <row r="18" spans="1:14" x14ac:dyDescent="0.2">
      <c r="B18" t="s">
        <v>210</v>
      </c>
      <c r="C18" s="67">
        <v>0</v>
      </c>
      <c r="D18" s="67">
        <v>0</v>
      </c>
      <c r="E18" s="67">
        <v>0</v>
      </c>
      <c r="F18" s="67">
        <v>2</v>
      </c>
      <c r="G18" s="67">
        <v>0</v>
      </c>
      <c r="H18" s="67">
        <v>0</v>
      </c>
      <c r="I18" s="83">
        <v>0</v>
      </c>
      <c r="J18" s="125">
        <v>0</v>
      </c>
      <c r="K18" s="125">
        <v>0</v>
      </c>
      <c r="L18" s="89">
        <v>0</v>
      </c>
      <c r="M18" s="89">
        <v>0</v>
      </c>
      <c r="N18" s="94">
        <v>0</v>
      </c>
    </row>
    <row r="19" spans="1:14" x14ac:dyDescent="0.2">
      <c r="B19" t="s">
        <v>211</v>
      </c>
      <c r="C19" s="67">
        <v>14735</v>
      </c>
      <c r="D19" s="67">
        <v>5540</v>
      </c>
      <c r="E19" s="67">
        <v>5437</v>
      </c>
      <c r="F19" s="67">
        <v>4689979</v>
      </c>
      <c r="G19" s="67">
        <v>1858591</v>
      </c>
      <c r="H19" s="67">
        <v>754667</v>
      </c>
      <c r="I19" s="83">
        <v>3.1418051125602061E-3</v>
      </c>
      <c r="J19" s="125">
        <v>624</v>
      </c>
      <c r="K19" s="125">
        <v>624</v>
      </c>
      <c r="L19" s="89">
        <v>640.39047619047619</v>
      </c>
      <c r="M19" s="89">
        <v>380.81442847479371</v>
      </c>
      <c r="N19" s="94">
        <v>0.39455970007455199</v>
      </c>
    </row>
    <row r="20" spans="1:14" x14ac:dyDescent="0.2">
      <c r="B20" t="s">
        <v>213</v>
      </c>
      <c r="C20" s="67">
        <v>30696</v>
      </c>
      <c r="D20" s="67">
        <v>14974</v>
      </c>
      <c r="E20" s="67">
        <v>13332</v>
      </c>
      <c r="F20" s="67">
        <v>11405802</v>
      </c>
      <c r="G20" s="67">
        <v>4451425</v>
      </c>
      <c r="H20" s="67">
        <v>839918</v>
      </c>
      <c r="I20" s="83">
        <v>2.6912618683017642E-3</v>
      </c>
      <c r="J20" s="125">
        <v>0</v>
      </c>
      <c r="K20" s="125">
        <v>2</v>
      </c>
      <c r="L20" s="89">
        <v>128.27380952380949</v>
      </c>
      <c r="M20" s="89">
        <v>280.96219450445591</v>
      </c>
      <c r="N20" s="94">
        <v>0.29110335876704752</v>
      </c>
    </row>
    <row r="21" spans="1:14" x14ac:dyDescent="0.2">
      <c r="B21" t="s">
        <v>215</v>
      </c>
      <c r="C21" s="67">
        <v>16125</v>
      </c>
      <c r="D21" s="67">
        <v>7213</v>
      </c>
      <c r="E21" s="67">
        <v>6161</v>
      </c>
      <c r="F21" s="67">
        <v>3905837</v>
      </c>
      <c r="G21" s="67">
        <v>1586966</v>
      </c>
      <c r="H21" s="67">
        <v>327547</v>
      </c>
      <c r="I21" s="83">
        <v>4.128436491333356E-3</v>
      </c>
      <c r="J21" s="125">
        <v>119</v>
      </c>
      <c r="K21" s="125">
        <v>127</v>
      </c>
      <c r="L21" s="89">
        <v>191.95</v>
      </c>
      <c r="M21" s="89">
        <v>193.98748801653039</v>
      </c>
      <c r="N21" s="94">
        <v>0.20098935168125909</v>
      </c>
    </row>
    <row r="22" spans="1:14" x14ac:dyDescent="0.2">
      <c r="B22" t="s">
        <v>220</v>
      </c>
      <c r="C22" s="67">
        <v>49497</v>
      </c>
      <c r="D22" s="67">
        <v>22447</v>
      </c>
      <c r="E22" s="67">
        <v>19180</v>
      </c>
      <c r="F22" s="67">
        <v>17765480</v>
      </c>
      <c r="G22" s="67">
        <v>7393933</v>
      </c>
      <c r="H22" s="67">
        <v>1082008</v>
      </c>
      <c r="I22" s="83">
        <v>2.786133557888669E-3</v>
      </c>
      <c r="J22" s="125">
        <v>85</v>
      </c>
      <c r="K22" s="125">
        <v>100</v>
      </c>
      <c r="L22" s="89">
        <v>252.10714285714289</v>
      </c>
      <c r="M22" s="89">
        <v>339.60401926449532</v>
      </c>
      <c r="N22" s="94">
        <v>0.35186182551373779</v>
      </c>
    </row>
    <row r="23" spans="1:14" x14ac:dyDescent="0.2">
      <c r="B23" t="s">
        <v>272</v>
      </c>
      <c r="C23" s="67">
        <v>3662</v>
      </c>
      <c r="D23" s="67">
        <v>1148</v>
      </c>
      <c r="E23" s="67">
        <v>1124</v>
      </c>
      <c r="F23" s="67">
        <v>1693363</v>
      </c>
      <c r="G23" s="67">
        <v>641753</v>
      </c>
      <c r="H23" s="67">
        <v>349264</v>
      </c>
      <c r="I23" s="83">
        <v>2.1625605378173488E-3</v>
      </c>
      <c r="J23" s="125">
        <v>0</v>
      </c>
      <c r="K23" s="125">
        <v>0</v>
      </c>
      <c r="L23" s="89">
        <v>8.3238095238095227</v>
      </c>
      <c r="M23" s="89">
        <v>19.30454777082694</v>
      </c>
      <c r="N23" s="94">
        <v>2.0001334006798269E-2</v>
      </c>
    </row>
    <row r="24" spans="1:14" x14ac:dyDescent="0.2">
      <c r="B24" t="s">
        <v>278</v>
      </c>
      <c r="C24" s="67">
        <v>6837</v>
      </c>
      <c r="D24" s="67">
        <v>2631</v>
      </c>
      <c r="E24" s="67">
        <v>2604</v>
      </c>
      <c r="F24" s="67">
        <v>2533444</v>
      </c>
      <c r="G24" s="67">
        <v>970640</v>
      </c>
      <c r="H24" s="67">
        <v>468820</v>
      </c>
      <c r="I24" s="83">
        <v>2.6986978989865179E-3</v>
      </c>
      <c r="J24" s="125">
        <v>275</v>
      </c>
      <c r="K24" s="125">
        <v>278</v>
      </c>
      <c r="L24" s="89">
        <v>286.99047619047622</v>
      </c>
      <c r="M24" s="89">
        <v>179.47854357828581</v>
      </c>
      <c r="N24" s="94">
        <v>0.1859567154734347</v>
      </c>
    </row>
    <row r="25" spans="1:14" x14ac:dyDescent="0.2">
      <c r="B25" t="s">
        <v>292</v>
      </c>
      <c r="C25" s="67">
        <v>1260</v>
      </c>
      <c r="D25" s="67">
        <v>741</v>
      </c>
      <c r="E25" s="67">
        <v>713</v>
      </c>
      <c r="F25" s="67">
        <v>380933</v>
      </c>
      <c r="G25" s="67">
        <v>166499</v>
      </c>
      <c r="H25" s="67">
        <v>74402</v>
      </c>
      <c r="I25" s="83">
        <v>3.3076682776236239E-3</v>
      </c>
      <c r="J25" s="125">
        <v>0</v>
      </c>
      <c r="K25" s="125">
        <v>0</v>
      </c>
      <c r="L25" s="89">
        <v>12.75714285714286</v>
      </c>
      <c r="M25" s="89">
        <v>32.863778034979582</v>
      </c>
      <c r="N25" s="94">
        <v>3.4049976669033873E-2</v>
      </c>
    </row>
    <row r="26" spans="1:14" x14ac:dyDescent="0.2">
      <c r="B26" t="s">
        <v>305</v>
      </c>
      <c r="C26" s="67">
        <v>21603</v>
      </c>
      <c r="D26" s="67">
        <v>21603</v>
      </c>
      <c r="E26" s="67">
        <v>11535</v>
      </c>
      <c r="F26" s="67">
        <v>799315</v>
      </c>
      <c r="G26" s="67">
        <v>799315</v>
      </c>
      <c r="H26" s="67">
        <v>370791</v>
      </c>
      <c r="I26" s="83">
        <v>2.7026891776083271E-2</v>
      </c>
      <c r="J26" s="125">
        <v>0</v>
      </c>
      <c r="K26" s="125">
        <v>0</v>
      </c>
      <c r="L26" s="89">
        <v>0</v>
      </c>
      <c r="M26" s="89">
        <v>0</v>
      </c>
      <c r="N26" s="94">
        <v>0</v>
      </c>
    </row>
    <row r="27" spans="1:14" x14ac:dyDescent="0.2">
      <c r="B27" t="s">
        <v>306</v>
      </c>
      <c r="C27" s="67">
        <v>1</v>
      </c>
      <c r="D27" s="67">
        <v>1</v>
      </c>
      <c r="E27" s="67">
        <v>1</v>
      </c>
      <c r="F27" s="67">
        <v>0</v>
      </c>
      <c r="G27" s="67">
        <v>0</v>
      </c>
      <c r="H27" s="67">
        <v>0</v>
      </c>
      <c r="I27" s="83">
        <v>0</v>
      </c>
      <c r="J27" s="125">
        <v>0</v>
      </c>
      <c r="K27" s="125">
        <v>0</v>
      </c>
      <c r="L27" s="89">
        <v>0</v>
      </c>
      <c r="M27" s="89">
        <v>0</v>
      </c>
      <c r="N27" s="94">
        <v>0</v>
      </c>
    </row>
    <row r="28" spans="1:14" x14ac:dyDescent="0.2">
      <c r="A28" t="s">
        <v>307</v>
      </c>
      <c r="B28"/>
      <c r="C28" s="67">
        <v>144417</v>
      </c>
      <c r="D28" s="67">
        <v>76299</v>
      </c>
      <c r="E28" s="68">
        <v>60088</v>
      </c>
      <c r="F28" s="67">
        <v>43174200</v>
      </c>
      <c r="G28" s="67">
        <v>17869125</v>
      </c>
      <c r="H28" s="68">
        <v>4267420</v>
      </c>
      <c r="I28" s="87">
        <v>8.365774123488047E-2</v>
      </c>
      <c r="J28" s="125">
        <v>1103</v>
      </c>
      <c r="K28" s="125">
        <v>1131</v>
      </c>
      <c r="L28" s="89">
        <v>1520.792857142857</v>
      </c>
      <c r="M28" s="89">
        <v>1427.0149996443677</v>
      </c>
      <c r="N28" s="95">
        <v>1.4785222621858634</v>
      </c>
    </row>
    <row r="29" spans="1:14" x14ac:dyDescent="0.2">
      <c r="A29" t="s">
        <v>51</v>
      </c>
      <c r="B29"/>
      <c r="C29" s="67">
        <v>144417</v>
      </c>
      <c r="D29" s="67">
        <v>76299</v>
      </c>
      <c r="E29" s="69">
        <v>60088</v>
      </c>
      <c r="F29" s="67">
        <v>43174200</v>
      </c>
      <c r="G29" s="67">
        <v>17869125</v>
      </c>
      <c r="H29" s="69">
        <v>4267420</v>
      </c>
      <c r="I29" s="88">
        <v>8.365774123488047E-2</v>
      </c>
      <c r="J29" s="125">
        <v>1779</v>
      </c>
      <c r="K29" s="125">
        <v>1779</v>
      </c>
      <c r="L29" s="89">
        <v>1779</v>
      </c>
      <c r="M29" s="89">
        <v>1779</v>
      </c>
      <c r="N29" s="96">
        <v>1.8432119529816833</v>
      </c>
    </row>
    <row r="34" spans="3:6" x14ac:dyDescent="0.2">
      <c r="F34" s="69"/>
    </row>
    <row r="36" spans="3:6" x14ac:dyDescent="0.2">
      <c r="C36" s="68"/>
    </row>
  </sheetData>
  <mergeCells count="1">
    <mergeCell ref="J9:N9"/>
  </mergeCells>
  <pageMargins left="0.7" right="0.7" top="0.75" bottom="0.75" header="0.3" footer="0.3"/>
  <pageSetup paperSize="9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/>
  </sheetViews>
  <sheetFormatPr baseColWidth="10" defaultColWidth="8.83203125" defaultRowHeight="15" x14ac:dyDescent="0.2"/>
  <cols>
    <col min="1" max="1" width="129.6640625" customWidth="1"/>
  </cols>
  <sheetData>
    <row r="1" spans="1:2" ht="23.25" customHeight="1" x14ac:dyDescent="0.3">
      <c r="A1" s="37" t="s">
        <v>52</v>
      </c>
      <c r="B1" s="109" t="s">
        <v>203</v>
      </c>
    </row>
    <row r="3" spans="1:2" ht="30" customHeight="1" x14ac:dyDescent="0.2">
      <c r="A3" s="61" t="s">
        <v>53</v>
      </c>
    </row>
    <row r="4" spans="1:2" ht="45" customHeight="1" x14ac:dyDescent="0.2">
      <c r="A4" s="19" t="s">
        <v>54</v>
      </c>
    </row>
    <row r="5" spans="1:2" x14ac:dyDescent="0.2">
      <c r="A5" t="s">
        <v>55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14.6640625" customWidth="1"/>
    <col min="3" max="3" width="56.6640625" customWidth="1"/>
    <col min="4" max="4" width="24.6640625" style="67" customWidth="1"/>
    <col min="5" max="6" width="14.6640625" style="67" customWidth="1"/>
    <col min="7" max="8" width="14.6640625" style="89" customWidth="1"/>
    <col min="9" max="9" width="14.6640625" style="90" customWidth="1"/>
    <col min="10" max="10" width="24.6640625" style="67" customWidth="1"/>
    <col min="11" max="11" width="14.6640625" style="67" customWidth="1"/>
    <col min="12" max="13" width="14.6640625" style="89" customWidth="1"/>
    <col min="14" max="14" width="14.6640625" style="90" customWidth="1"/>
    <col min="15" max="15" width="59.83203125" customWidth="1"/>
    <col min="16" max="16" width="18.33203125" customWidth="1"/>
    <col min="17" max="17" width="18.5" customWidth="1"/>
    <col min="18" max="18" width="20.33203125" customWidth="1"/>
    <col min="19" max="19" width="25.6640625" customWidth="1"/>
    <col min="20" max="20" width="60.33203125" customWidth="1"/>
    <col min="21" max="21" width="18.6640625" customWidth="1"/>
    <col min="22" max="22" width="19" customWidth="1"/>
    <col min="23" max="23" width="20.6640625" customWidth="1"/>
    <col min="24" max="24" width="26.1640625" customWidth="1"/>
  </cols>
  <sheetData>
    <row r="1" spans="1:9" ht="23.25" customHeight="1" x14ac:dyDescent="0.3">
      <c r="A1" s="37" t="s">
        <v>56</v>
      </c>
      <c r="C1" s="109" t="s">
        <v>203</v>
      </c>
    </row>
    <row r="2" spans="1:9" ht="17.25" customHeight="1" x14ac:dyDescent="0.2"/>
    <row r="3" spans="1:9" ht="16.5" customHeight="1" x14ac:dyDescent="0.2">
      <c r="A3" t="s">
        <v>57</v>
      </c>
    </row>
    <row r="4" spans="1:9" x14ac:dyDescent="0.2">
      <c r="A4" t="s">
        <v>58</v>
      </c>
    </row>
    <row r="7" spans="1:9" x14ac:dyDescent="0.2">
      <c r="A7" s="66"/>
      <c r="B7" s="66"/>
      <c r="C7" s="66"/>
      <c r="D7" s="70"/>
      <c r="E7" s="117" t="s">
        <v>16</v>
      </c>
      <c r="F7" s="118"/>
      <c r="G7" s="119"/>
      <c r="H7" s="119"/>
      <c r="I7" s="120"/>
    </row>
    <row r="8" spans="1:9" ht="45" hidden="1" customHeight="1" x14ac:dyDescent="0.2">
      <c r="D8" s="21" t="s">
        <v>77</v>
      </c>
      <c r="E8"/>
      <c r="F8"/>
      <c r="G8"/>
      <c r="H8"/>
      <c r="I8"/>
    </row>
    <row r="9" spans="1:9" ht="32" x14ac:dyDescent="0.2">
      <c r="A9" s="56" t="s">
        <v>59</v>
      </c>
      <c r="B9" s="55" t="s">
        <v>38</v>
      </c>
      <c r="C9" s="56" t="s">
        <v>39</v>
      </c>
      <c r="D9" s="65" t="s">
        <v>60</v>
      </c>
      <c r="E9" s="82" t="s">
        <v>47</v>
      </c>
      <c r="F9" s="82" t="s">
        <v>48</v>
      </c>
      <c r="G9" s="92" t="s">
        <v>20</v>
      </c>
      <c r="H9" s="92" t="s">
        <v>22</v>
      </c>
      <c r="I9" s="93" t="s">
        <v>49</v>
      </c>
    </row>
    <row r="10" spans="1:9" s="19" customFormat="1" ht="16.5" customHeight="1" x14ac:dyDescent="0.2">
      <c r="A10" t="s">
        <v>308</v>
      </c>
      <c r="B10">
        <v>-1</v>
      </c>
      <c r="C10" t="s">
        <v>148</v>
      </c>
      <c r="D10" s="67">
        <v>0</v>
      </c>
      <c r="E10" s="125">
        <v>3</v>
      </c>
      <c r="F10" s="125">
        <v>0</v>
      </c>
      <c r="G10" s="89">
        <v>0</v>
      </c>
      <c r="H10" s="89">
        <v>0</v>
      </c>
      <c r="I10" s="94">
        <v>0</v>
      </c>
    </row>
    <row r="11" spans="1:9" x14ac:dyDescent="0.2">
      <c r="B11" t="s">
        <v>200</v>
      </c>
      <c r="D11" s="67">
        <v>0</v>
      </c>
      <c r="E11" s="125">
        <v>3</v>
      </c>
      <c r="F11" s="125">
        <v>0</v>
      </c>
      <c r="G11" s="89">
        <v>0</v>
      </c>
      <c r="H11" s="89">
        <v>0</v>
      </c>
      <c r="I11" s="94">
        <v>0</v>
      </c>
    </row>
    <row r="12" spans="1:9" x14ac:dyDescent="0.2">
      <c r="B12">
        <v>0</v>
      </c>
      <c r="C12" t="s">
        <v>149</v>
      </c>
      <c r="D12" s="67">
        <v>27</v>
      </c>
      <c r="E12" s="125">
        <v>27</v>
      </c>
      <c r="F12" s="125">
        <v>27</v>
      </c>
      <c r="G12" s="89">
        <v>10.9</v>
      </c>
      <c r="H12" s="89">
        <v>19.9156970475502</v>
      </c>
      <c r="I12" s="94">
        <v>0.2</v>
      </c>
    </row>
    <row r="13" spans="1:9" x14ac:dyDescent="0.2">
      <c r="B13" t="s">
        <v>201</v>
      </c>
      <c r="D13" s="67">
        <v>27</v>
      </c>
      <c r="E13" s="125">
        <v>27</v>
      </c>
      <c r="F13" s="125">
        <v>27</v>
      </c>
      <c r="G13" s="89">
        <v>10.9</v>
      </c>
      <c r="H13" s="89">
        <v>19.9156970475502</v>
      </c>
      <c r="I13" s="94">
        <v>0.2</v>
      </c>
    </row>
    <row r="14" spans="1:9" x14ac:dyDescent="0.2">
      <c r="B14" t="s">
        <v>206</v>
      </c>
      <c r="C14" t="s">
        <v>211</v>
      </c>
      <c r="D14" s="67">
        <v>62</v>
      </c>
      <c r="E14" s="125">
        <v>59</v>
      </c>
      <c r="F14" s="125">
        <v>59</v>
      </c>
      <c r="G14" s="89">
        <v>59.866666666666667</v>
      </c>
      <c r="H14" s="89">
        <v>45.73158024474872</v>
      </c>
      <c r="I14" s="94">
        <v>0.45925161580396789</v>
      </c>
    </row>
    <row r="15" spans="1:9" x14ac:dyDescent="0.2">
      <c r="C15" t="s">
        <v>213</v>
      </c>
      <c r="D15" s="67">
        <v>14</v>
      </c>
      <c r="E15" s="125">
        <v>0</v>
      </c>
      <c r="F15" s="125">
        <v>0</v>
      </c>
      <c r="G15" s="89">
        <v>4.8999999999999986</v>
      </c>
      <c r="H15" s="89">
        <v>10.00182910342942</v>
      </c>
      <c r="I15" s="94">
        <v>0.1004416674902144</v>
      </c>
    </row>
    <row r="16" spans="1:9" x14ac:dyDescent="0.2">
      <c r="C16" t="s">
        <v>215</v>
      </c>
      <c r="D16" s="67">
        <v>14</v>
      </c>
      <c r="E16" s="125">
        <v>6</v>
      </c>
      <c r="F16" s="125">
        <v>6</v>
      </c>
      <c r="G16" s="89">
        <v>9.9</v>
      </c>
      <c r="H16" s="89">
        <v>11.80189454669641</v>
      </c>
      <c r="I16" s="94">
        <v>0.1185185185185185</v>
      </c>
    </row>
    <row r="17" spans="1:9" x14ac:dyDescent="0.2">
      <c r="C17" t="s">
        <v>220</v>
      </c>
      <c r="D17" s="67">
        <v>21</v>
      </c>
      <c r="E17" s="125">
        <v>4</v>
      </c>
      <c r="F17" s="125">
        <v>7</v>
      </c>
      <c r="G17" s="89">
        <v>12.56666666666667</v>
      </c>
      <c r="H17" s="89">
        <v>18.811240001304171</v>
      </c>
      <c r="I17" s="94">
        <v>0.18890867797788791</v>
      </c>
    </row>
    <row r="18" spans="1:9" x14ac:dyDescent="0.2">
      <c r="C18" t="s">
        <v>272</v>
      </c>
      <c r="D18" s="67">
        <v>1</v>
      </c>
      <c r="E18" s="125">
        <v>0</v>
      </c>
      <c r="F18" s="125">
        <v>0</v>
      </c>
      <c r="G18" s="89">
        <v>0.33333333333333331</v>
      </c>
      <c r="H18" s="89">
        <v>0.73761840916853816</v>
      </c>
      <c r="I18" s="94">
        <v>7.4074074074075291E-3</v>
      </c>
    </row>
    <row r="19" spans="1:9" x14ac:dyDescent="0.2">
      <c r="C19" t="s">
        <v>278</v>
      </c>
      <c r="D19" s="67">
        <v>38</v>
      </c>
      <c r="E19" s="125">
        <v>36</v>
      </c>
      <c r="F19" s="125">
        <v>36</v>
      </c>
      <c r="G19" s="89">
        <v>36.533333333333331</v>
      </c>
      <c r="H19" s="89">
        <v>28.000140647102551</v>
      </c>
      <c r="I19" s="94">
        <v>0.2811866497090223</v>
      </c>
    </row>
    <row r="20" spans="1:9" x14ac:dyDescent="0.2">
      <c r="B20" t="s">
        <v>307</v>
      </c>
      <c r="D20" s="69">
        <v>150</v>
      </c>
      <c r="E20" s="125">
        <v>105</v>
      </c>
      <c r="F20" s="125">
        <v>108</v>
      </c>
      <c r="G20" s="89">
        <v>124.10000000000001</v>
      </c>
      <c r="H20" s="89">
        <v>115.0843029524498</v>
      </c>
      <c r="I20" s="96">
        <v>1.1557145369070185</v>
      </c>
    </row>
    <row r="21" spans="1:9" x14ac:dyDescent="0.2">
      <c r="A21" t="s">
        <v>309</v>
      </c>
      <c r="D21" s="68">
        <v>177</v>
      </c>
      <c r="E21" s="125">
        <v>135</v>
      </c>
      <c r="F21" s="125">
        <v>135</v>
      </c>
      <c r="G21" s="89">
        <v>135</v>
      </c>
      <c r="H21" s="89">
        <v>135</v>
      </c>
      <c r="I21" s="95">
        <v>1.3557145369070185</v>
      </c>
    </row>
    <row r="22" spans="1:9" x14ac:dyDescent="0.2">
      <c r="A22" t="s">
        <v>310</v>
      </c>
      <c r="B22">
        <v>-1</v>
      </c>
      <c r="C22" t="s">
        <v>148</v>
      </c>
      <c r="D22" s="67">
        <v>0</v>
      </c>
      <c r="E22" s="125">
        <v>5</v>
      </c>
      <c r="F22" s="125">
        <v>0</v>
      </c>
      <c r="G22" s="89">
        <v>0</v>
      </c>
      <c r="H22" s="89">
        <v>0</v>
      </c>
      <c r="I22" s="94">
        <v>0</v>
      </c>
    </row>
    <row r="23" spans="1:9" x14ac:dyDescent="0.2">
      <c r="B23" t="s">
        <v>200</v>
      </c>
      <c r="D23" s="67">
        <v>0</v>
      </c>
      <c r="E23" s="125">
        <v>5</v>
      </c>
      <c r="F23" s="125">
        <v>0</v>
      </c>
      <c r="G23" s="89">
        <v>0</v>
      </c>
      <c r="H23" s="89">
        <v>0</v>
      </c>
      <c r="I23" s="94">
        <v>0</v>
      </c>
    </row>
    <row r="24" spans="1:9" x14ac:dyDescent="0.2">
      <c r="B24">
        <v>0</v>
      </c>
      <c r="C24" t="s">
        <v>149</v>
      </c>
      <c r="D24" s="67">
        <v>145</v>
      </c>
      <c r="E24" s="125">
        <v>166</v>
      </c>
      <c r="F24" s="125">
        <v>166</v>
      </c>
      <c r="G24" s="89">
        <v>64.48571428571428</v>
      </c>
      <c r="H24" s="89">
        <v>75.328008810129575</v>
      </c>
      <c r="I24" s="94">
        <v>0.51713395638629278</v>
      </c>
    </row>
    <row r="25" spans="1:9" x14ac:dyDescent="0.2">
      <c r="B25" t="s">
        <v>201</v>
      </c>
      <c r="D25" s="67">
        <v>145</v>
      </c>
      <c r="E25" s="125">
        <v>166</v>
      </c>
      <c r="F25" s="125">
        <v>166</v>
      </c>
      <c r="G25" s="89">
        <v>64.48571428571428</v>
      </c>
      <c r="H25" s="89">
        <v>75.328008810129575</v>
      </c>
      <c r="I25" s="94">
        <v>0.51713395638629278</v>
      </c>
    </row>
    <row r="26" spans="1:9" x14ac:dyDescent="0.2">
      <c r="B26" t="s">
        <v>206</v>
      </c>
      <c r="C26" t="s">
        <v>211</v>
      </c>
      <c r="D26" s="67">
        <v>90</v>
      </c>
      <c r="E26" s="125">
        <v>78</v>
      </c>
      <c r="F26" s="125">
        <v>78</v>
      </c>
      <c r="G26" s="89">
        <v>81.435714285714283</v>
      </c>
      <c r="H26" s="89">
        <v>43.510244660650947</v>
      </c>
      <c r="I26" s="94">
        <v>0.29870197447290381</v>
      </c>
    </row>
    <row r="27" spans="1:9" x14ac:dyDescent="0.2">
      <c r="C27" t="s">
        <v>213</v>
      </c>
      <c r="D27" s="67">
        <v>81</v>
      </c>
      <c r="E27" s="125">
        <v>0</v>
      </c>
      <c r="F27" s="125">
        <v>1</v>
      </c>
      <c r="G27" s="89">
        <v>30.48571428571428</v>
      </c>
      <c r="H27" s="89">
        <v>58.874340400579037</v>
      </c>
      <c r="I27" s="94">
        <v>0.40417795534362583</v>
      </c>
    </row>
    <row r="28" spans="1:9" x14ac:dyDescent="0.2">
      <c r="C28" t="s">
        <v>215</v>
      </c>
      <c r="D28" s="67">
        <v>79</v>
      </c>
      <c r="E28" s="125">
        <v>32</v>
      </c>
      <c r="F28" s="125">
        <v>34</v>
      </c>
      <c r="G28" s="89">
        <v>51.633333333333333</v>
      </c>
      <c r="H28" s="89">
        <v>43.163196336591277</v>
      </c>
      <c r="I28" s="94">
        <v>0.29631945466767989</v>
      </c>
    </row>
    <row r="29" spans="1:9" x14ac:dyDescent="0.2">
      <c r="C29" t="s">
        <v>220</v>
      </c>
      <c r="D29" s="67">
        <v>127</v>
      </c>
      <c r="E29" s="125">
        <v>18</v>
      </c>
      <c r="F29" s="125">
        <v>20</v>
      </c>
      <c r="G29" s="89">
        <v>62.902380952380952</v>
      </c>
      <c r="H29" s="89">
        <v>71.503887435635349</v>
      </c>
      <c r="I29" s="94">
        <v>0.49088099885653452</v>
      </c>
    </row>
    <row r="30" spans="1:9" x14ac:dyDescent="0.2">
      <c r="C30" t="s">
        <v>272</v>
      </c>
      <c r="D30" s="67">
        <v>7</v>
      </c>
      <c r="E30" s="125">
        <v>0</v>
      </c>
      <c r="F30" s="125">
        <v>0</v>
      </c>
      <c r="G30" s="89">
        <v>1.9023809523809521</v>
      </c>
      <c r="H30" s="89">
        <v>4.7700580243223616</v>
      </c>
      <c r="I30" s="94">
        <v>3.274690274274572E-2</v>
      </c>
    </row>
    <row r="31" spans="1:9" x14ac:dyDescent="0.2">
      <c r="C31" t="s">
        <v>278</v>
      </c>
      <c r="D31" s="67">
        <v>30</v>
      </c>
      <c r="E31" s="125">
        <v>22</v>
      </c>
      <c r="F31" s="125">
        <v>22</v>
      </c>
      <c r="G31" s="89">
        <v>24.402380952380948</v>
      </c>
      <c r="H31" s="89">
        <v>15.78184104260202</v>
      </c>
      <c r="I31" s="94">
        <v>0.1083438421688757</v>
      </c>
    </row>
    <row r="32" spans="1:9" x14ac:dyDescent="0.2">
      <c r="C32" t="s">
        <v>292</v>
      </c>
      <c r="D32" s="67">
        <v>15</v>
      </c>
      <c r="E32" s="125">
        <v>0</v>
      </c>
      <c r="F32" s="125">
        <v>0</v>
      </c>
      <c r="G32" s="89">
        <v>3.7523809523809519</v>
      </c>
      <c r="H32" s="89">
        <v>8.0684232894894183</v>
      </c>
      <c r="I32" s="94">
        <v>5.5390494497338787E-2</v>
      </c>
    </row>
    <row r="33" spans="1:9" x14ac:dyDescent="0.2">
      <c r="B33" t="s">
        <v>307</v>
      </c>
      <c r="D33" s="69">
        <v>429</v>
      </c>
      <c r="E33" s="125">
        <v>150</v>
      </c>
      <c r="F33" s="125">
        <v>155</v>
      </c>
      <c r="G33" s="89">
        <v>256.51428571428573</v>
      </c>
      <c r="H33" s="89">
        <v>245.67199118987045</v>
      </c>
      <c r="I33" s="96">
        <v>1.686561622749704</v>
      </c>
    </row>
    <row r="34" spans="1:9" x14ac:dyDescent="0.2">
      <c r="A34" t="s">
        <v>311</v>
      </c>
      <c r="D34" s="68">
        <v>574</v>
      </c>
      <c r="E34" s="125">
        <v>321</v>
      </c>
      <c r="F34" s="125">
        <v>321</v>
      </c>
      <c r="G34" s="89">
        <v>321</v>
      </c>
      <c r="H34" s="89">
        <v>321</v>
      </c>
      <c r="I34" s="95">
        <v>2.2036955791359971</v>
      </c>
    </row>
    <row r="35" spans="1:9" x14ac:dyDescent="0.2">
      <c r="A35" t="s">
        <v>312</v>
      </c>
      <c r="B35">
        <v>-1</v>
      </c>
      <c r="C35" t="s">
        <v>148</v>
      </c>
      <c r="D35" s="67">
        <v>0</v>
      </c>
      <c r="E35" s="125">
        <v>4</v>
      </c>
      <c r="F35" s="125">
        <v>0</v>
      </c>
      <c r="G35" s="89">
        <v>0</v>
      </c>
      <c r="H35" s="89">
        <v>0</v>
      </c>
      <c r="I35" s="94">
        <v>0</v>
      </c>
    </row>
    <row r="36" spans="1:9" x14ac:dyDescent="0.2">
      <c r="B36" t="s">
        <v>200</v>
      </c>
      <c r="D36" s="67">
        <v>0</v>
      </c>
      <c r="E36" s="125">
        <v>4</v>
      </c>
      <c r="F36" s="125">
        <v>0</v>
      </c>
      <c r="G36" s="89">
        <v>0</v>
      </c>
      <c r="H36" s="89">
        <v>0</v>
      </c>
      <c r="I36" s="94">
        <v>0</v>
      </c>
    </row>
    <row r="37" spans="1:9" x14ac:dyDescent="0.2">
      <c r="B37">
        <v>0</v>
      </c>
      <c r="C37" t="s">
        <v>149</v>
      </c>
      <c r="D37" s="67">
        <v>101</v>
      </c>
      <c r="E37" s="125">
        <v>113</v>
      </c>
      <c r="F37" s="125">
        <v>113</v>
      </c>
      <c r="G37" s="89">
        <v>45.709523809523809</v>
      </c>
      <c r="H37" s="89">
        <v>55.659103969382393</v>
      </c>
      <c r="I37" s="94">
        <v>0.4379844961240309</v>
      </c>
    </row>
    <row r="38" spans="1:9" x14ac:dyDescent="0.2">
      <c r="B38" t="s">
        <v>201</v>
      </c>
      <c r="D38" s="67">
        <v>101</v>
      </c>
      <c r="E38" s="125">
        <v>113</v>
      </c>
      <c r="F38" s="125">
        <v>113</v>
      </c>
      <c r="G38" s="89">
        <v>45.709523809523809</v>
      </c>
      <c r="H38" s="89">
        <v>55.659103969382393</v>
      </c>
      <c r="I38" s="94">
        <v>0.4379844961240309</v>
      </c>
    </row>
    <row r="39" spans="1:9" x14ac:dyDescent="0.2">
      <c r="B39" t="s">
        <v>206</v>
      </c>
      <c r="C39" t="s">
        <v>211</v>
      </c>
      <c r="D39" s="67">
        <v>80</v>
      </c>
      <c r="E39" s="125">
        <v>70</v>
      </c>
      <c r="F39" s="125">
        <v>70</v>
      </c>
      <c r="G39" s="89">
        <v>73.509523809523813</v>
      </c>
      <c r="H39" s="89">
        <v>40.684441224756902</v>
      </c>
      <c r="I39" s="94">
        <v>0.32014806597883921</v>
      </c>
    </row>
    <row r="40" spans="1:9" x14ac:dyDescent="0.2">
      <c r="C40" t="s">
        <v>213</v>
      </c>
      <c r="D40" s="67">
        <v>62</v>
      </c>
      <c r="E40" s="125">
        <v>0</v>
      </c>
      <c r="F40" s="125">
        <v>0</v>
      </c>
      <c r="G40" s="89">
        <v>25.49285714285714</v>
      </c>
      <c r="H40" s="89">
        <v>47.455002573055047</v>
      </c>
      <c r="I40" s="94">
        <v>0.37342597900888808</v>
      </c>
    </row>
    <row r="41" spans="1:9" x14ac:dyDescent="0.2">
      <c r="C41" t="s">
        <v>215</v>
      </c>
      <c r="D41" s="67">
        <v>49</v>
      </c>
      <c r="E41" s="125">
        <v>22</v>
      </c>
      <c r="F41" s="125">
        <v>24</v>
      </c>
      <c r="G41" s="89">
        <v>32.766666666666673</v>
      </c>
      <c r="H41" s="89">
        <v>31.693212737628279</v>
      </c>
      <c r="I41" s="94">
        <v>0.24939560326155699</v>
      </c>
    </row>
    <row r="42" spans="1:9" x14ac:dyDescent="0.2">
      <c r="C42" t="s">
        <v>220</v>
      </c>
      <c r="D42" s="67">
        <v>87</v>
      </c>
      <c r="E42" s="125">
        <v>19</v>
      </c>
      <c r="F42" s="125">
        <v>20</v>
      </c>
      <c r="G42" s="89">
        <v>43.576190476190483</v>
      </c>
      <c r="H42" s="89">
        <v>54.396028610916922</v>
      </c>
      <c r="I42" s="94">
        <v>0.42804528789048668</v>
      </c>
    </row>
    <row r="43" spans="1:9" x14ac:dyDescent="0.2">
      <c r="C43" t="s">
        <v>272</v>
      </c>
      <c r="D43" s="67">
        <v>6</v>
      </c>
      <c r="E43" s="125">
        <v>0</v>
      </c>
      <c r="F43" s="125">
        <v>0</v>
      </c>
      <c r="G43" s="89">
        <v>1.926190476190476</v>
      </c>
      <c r="H43" s="89">
        <v>2.935442548380883</v>
      </c>
      <c r="I43" s="94">
        <v>2.3099156000802371E-2</v>
      </c>
    </row>
    <row r="44" spans="1:9" x14ac:dyDescent="0.2">
      <c r="C44" t="s">
        <v>278</v>
      </c>
      <c r="D44" s="67">
        <v>38</v>
      </c>
      <c r="E44" s="125">
        <v>30</v>
      </c>
      <c r="F44" s="125">
        <v>31</v>
      </c>
      <c r="G44" s="89">
        <v>32.726190476190467</v>
      </c>
      <c r="H44" s="89">
        <v>19.61557413238296</v>
      </c>
      <c r="I44" s="94">
        <v>0.15435601258118239</v>
      </c>
    </row>
    <row r="45" spans="1:9" x14ac:dyDescent="0.2">
      <c r="C45" t="s">
        <v>292</v>
      </c>
      <c r="D45" s="67">
        <v>9</v>
      </c>
      <c r="E45" s="125">
        <v>0</v>
      </c>
      <c r="F45" s="125">
        <v>0</v>
      </c>
      <c r="G45" s="89">
        <v>2.2928571428571431</v>
      </c>
      <c r="H45" s="89">
        <v>5.5611942034966138</v>
      </c>
      <c r="I45" s="94">
        <v>4.3761337631418103E-2</v>
      </c>
    </row>
    <row r="46" spans="1:9" x14ac:dyDescent="0.2">
      <c r="B46" t="s">
        <v>307</v>
      </c>
      <c r="D46" s="69">
        <v>331</v>
      </c>
      <c r="E46" s="125">
        <v>141</v>
      </c>
      <c r="F46" s="125">
        <v>145</v>
      </c>
      <c r="G46" s="89">
        <v>212.29047619047617</v>
      </c>
      <c r="H46" s="89">
        <v>202.34089603061761</v>
      </c>
      <c r="I46" s="96">
        <v>1.5922314423531738</v>
      </c>
    </row>
    <row r="47" spans="1:9" x14ac:dyDescent="0.2">
      <c r="A47" t="s">
        <v>313</v>
      </c>
      <c r="D47" s="68">
        <v>432</v>
      </c>
      <c r="E47" s="125">
        <v>258</v>
      </c>
      <c r="F47" s="125">
        <v>258</v>
      </c>
      <c r="G47" s="89">
        <v>258</v>
      </c>
      <c r="H47" s="89">
        <v>258</v>
      </c>
      <c r="I47" s="95">
        <v>2.0302159384772049</v>
      </c>
    </row>
    <row r="48" spans="1:9" x14ac:dyDescent="0.2">
      <c r="A48" t="s">
        <v>314</v>
      </c>
      <c r="B48">
        <v>-1</v>
      </c>
      <c r="C48" t="s">
        <v>148</v>
      </c>
      <c r="D48" s="67">
        <v>0</v>
      </c>
      <c r="E48" s="125">
        <v>12</v>
      </c>
      <c r="F48" s="125">
        <v>0</v>
      </c>
      <c r="G48" s="89">
        <v>0</v>
      </c>
      <c r="H48" s="89">
        <v>0</v>
      </c>
      <c r="I48" s="94">
        <v>0</v>
      </c>
    </row>
    <row r="49" spans="1:9" x14ac:dyDescent="0.2">
      <c r="B49" t="s">
        <v>200</v>
      </c>
      <c r="D49" s="67">
        <v>0</v>
      </c>
      <c r="E49" s="125">
        <v>12</v>
      </c>
      <c r="F49" s="125">
        <v>0</v>
      </c>
      <c r="G49" s="89">
        <v>0</v>
      </c>
      <c r="H49" s="89">
        <v>0</v>
      </c>
      <c r="I49" s="94">
        <v>0</v>
      </c>
    </row>
    <row r="50" spans="1:9" x14ac:dyDescent="0.2">
      <c r="B50">
        <v>0</v>
      </c>
      <c r="C50" t="s">
        <v>149</v>
      </c>
      <c r="D50" s="67">
        <v>221</v>
      </c>
      <c r="E50" s="125">
        <v>303</v>
      </c>
      <c r="F50" s="125">
        <v>303</v>
      </c>
      <c r="G50" s="89">
        <v>120.0952380952381</v>
      </c>
      <c r="H50" s="89">
        <v>152.88379071750219</v>
      </c>
      <c r="I50" s="94">
        <v>0.42736248236953439</v>
      </c>
    </row>
    <row r="51" spans="1:9" x14ac:dyDescent="0.2">
      <c r="B51" t="s">
        <v>201</v>
      </c>
      <c r="D51" s="67">
        <v>221</v>
      </c>
      <c r="E51" s="125">
        <v>303</v>
      </c>
      <c r="F51" s="125">
        <v>303</v>
      </c>
      <c r="G51" s="89">
        <v>120.0952380952381</v>
      </c>
      <c r="H51" s="89">
        <v>152.88379071750219</v>
      </c>
      <c r="I51" s="94">
        <v>0.42736248236953439</v>
      </c>
    </row>
    <row r="52" spans="1:9" x14ac:dyDescent="0.2">
      <c r="B52" t="s">
        <v>206</v>
      </c>
      <c r="C52" t="s">
        <v>211</v>
      </c>
      <c r="D52" s="67">
        <v>229</v>
      </c>
      <c r="E52" s="125">
        <v>209</v>
      </c>
      <c r="F52" s="125">
        <v>209</v>
      </c>
      <c r="G52" s="89">
        <v>216.4785714285714</v>
      </c>
      <c r="H52" s="89">
        <v>121.7621781579454</v>
      </c>
      <c r="I52" s="94">
        <v>0.34036693145877028</v>
      </c>
    </row>
    <row r="53" spans="1:9" x14ac:dyDescent="0.2">
      <c r="C53" t="s">
        <v>213</v>
      </c>
      <c r="D53" s="67">
        <v>127</v>
      </c>
      <c r="E53" s="125">
        <v>0</v>
      </c>
      <c r="F53" s="125">
        <v>1</v>
      </c>
      <c r="G53" s="89">
        <v>59.045238095238091</v>
      </c>
      <c r="H53" s="89">
        <v>121.05843145438131</v>
      </c>
      <c r="I53" s="94">
        <v>0.33839971873606722</v>
      </c>
    </row>
    <row r="54" spans="1:9" x14ac:dyDescent="0.2">
      <c r="C54" t="s">
        <v>215</v>
      </c>
      <c r="D54" s="67">
        <v>115</v>
      </c>
      <c r="E54" s="125">
        <v>57</v>
      </c>
      <c r="F54" s="125">
        <v>61</v>
      </c>
      <c r="G54" s="89">
        <v>93.3</v>
      </c>
      <c r="H54" s="89">
        <v>87.208890389402896</v>
      </c>
      <c r="I54" s="94">
        <v>0.24377867468222841</v>
      </c>
    </row>
    <row r="55" spans="1:9" x14ac:dyDescent="0.2">
      <c r="C55" t="s">
        <v>220</v>
      </c>
      <c r="D55" s="67">
        <v>192</v>
      </c>
      <c r="E55" s="125">
        <v>39</v>
      </c>
      <c r="F55" s="125">
        <v>45</v>
      </c>
      <c r="G55" s="89">
        <v>115.5452380952381</v>
      </c>
      <c r="H55" s="89">
        <v>145.86682194827509</v>
      </c>
      <c r="I55" s="94">
        <v>0.40774765480768033</v>
      </c>
    </row>
    <row r="56" spans="1:9" x14ac:dyDescent="0.2">
      <c r="C56" t="s">
        <v>272</v>
      </c>
      <c r="D56" s="67">
        <v>12</v>
      </c>
      <c r="E56" s="125">
        <v>0</v>
      </c>
      <c r="F56" s="125">
        <v>0</v>
      </c>
      <c r="G56" s="89">
        <v>4.1619047619047613</v>
      </c>
      <c r="H56" s="89">
        <v>8.9351533479900134</v>
      </c>
      <c r="I56" s="94">
        <v>2.4976809491892848E-2</v>
      </c>
    </row>
    <row r="57" spans="1:9" x14ac:dyDescent="0.2">
      <c r="C57" t="s">
        <v>278</v>
      </c>
      <c r="D57" s="67">
        <v>103</v>
      </c>
      <c r="E57" s="125">
        <v>89</v>
      </c>
      <c r="F57" s="125">
        <v>90</v>
      </c>
      <c r="G57" s="89">
        <v>94.328571428571422</v>
      </c>
      <c r="H57" s="89">
        <v>56.546477979825283</v>
      </c>
      <c r="I57" s="94">
        <v>0.15806674524028419</v>
      </c>
    </row>
    <row r="58" spans="1:9" x14ac:dyDescent="0.2">
      <c r="C58" t="s">
        <v>292</v>
      </c>
      <c r="D58" s="67">
        <v>21</v>
      </c>
      <c r="E58" s="125">
        <v>0</v>
      </c>
      <c r="F58" s="125">
        <v>0</v>
      </c>
      <c r="G58" s="89">
        <v>6.0452380952380951</v>
      </c>
      <c r="H58" s="89">
        <v>14.738256004677901</v>
      </c>
      <c r="I58" s="94">
        <v>4.1198466118591459E-2</v>
      </c>
    </row>
    <row r="59" spans="1:9" x14ac:dyDescent="0.2">
      <c r="B59" t="s">
        <v>307</v>
      </c>
      <c r="D59" s="69">
        <v>799</v>
      </c>
      <c r="E59" s="125">
        <v>394</v>
      </c>
      <c r="F59" s="125">
        <v>406</v>
      </c>
      <c r="G59" s="89">
        <v>588.90476190476193</v>
      </c>
      <c r="H59" s="89">
        <v>556.11620928249783</v>
      </c>
      <c r="I59" s="96">
        <v>1.5545350005355147</v>
      </c>
    </row>
    <row r="60" spans="1:9" x14ac:dyDescent="0.2">
      <c r="A60" t="s">
        <v>315</v>
      </c>
      <c r="D60" s="68">
        <v>1020</v>
      </c>
      <c r="E60" s="125">
        <v>709</v>
      </c>
      <c r="F60" s="125">
        <v>709</v>
      </c>
      <c r="G60" s="89">
        <v>709</v>
      </c>
      <c r="H60" s="89">
        <v>709</v>
      </c>
      <c r="I60" s="95">
        <v>1.9818974829050493</v>
      </c>
    </row>
    <row r="61" spans="1:9" x14ac:dyDescent="0.2">
      <c r="A61" t="s">
        <v>316</v>
      </c>
      <c r="B61">
        <v>-1</v>
      </c>
      <c r="C61" t="s">
        <v>148</v>
      </c>
      <c r="D61" s="67">
        <v>0</v>
      </c>
      <c r="E61" s="125">
        <v>1</v>
      </c>
      <c r="F61" s="125">
        <v>0</v>
      </c>
      <c r="G61" s="89">
        <v>0</v>
      </c>
      <c r="H61" s="89">
        <v>0</v>
      </c>
      <c r="I61" s="94">
        <v>0</v>
      </c>
    </row>
    <row r="62" spans="1:9" x14ac:dyDescent="0.2">
      <c r="B62" t="s">
        <v>200</v>
      </c>
      <c r="D62" s="67">
        <v>0</v>
      </c>
      <c r="E62" s="125">
        <v>1</v>
      </c>
      <c r="F62" s="125">
        <v>0</v>
      </c>
      <c r="G62" s="89">
        <v>0</v>
      </c>
      <c r="H62" s="89">
        <v>0</v>
      </c>
      <c r="I62" s="94">
        <v>0</v>
      </c>
    </row>
    <row r="63" spans="1:9" x14ac:dyDescent="0.2">
      <c r="B63">
        <v>0</v>
      </c>
      <c r="C63" t="s">
        <v>149</v>
      </c>
      <c r="D63" s="67">
        <v>29</v>
      </c>
      <c r="E63" s="125">
        <v>42</v>
      </c>
      <c r="F63" s="125">
        <v>39</v>
      </c>
      <c r="G63" s="89">
        <v>17.016666666666669</v>
      </c>
      <c r="H63" s="89">
        <v>31.442510634417399</v>
      </c>
      <c r="I63" s="94">
        <v>0.1112712697436409</v>
      </c>
    </row>
    <row r="64" spans="1:9" x14ac:dyDescent="0.2">
      <c r="B64" t="s">
        <v>201</v>
      </c>
      <c r="D64" s="67">
        <v>29</v>
      </c>
      <c r="E64" s="125">
        <v>42</v>
      </c>
      <c r="F64" s="125">
        <v>39</v>
      </c>
      <c r="G64" s="89">
        <v>17.016666666666669</v>
      </c>
      <c r="H64" s="89">
        <v>31.442510634417399</v>
      </c>
      <c r="I64" s="94">
        <v>0.1112712697436409</v>
      </c>
    </row>
    <row r="65" spans="1:9" x14ac:dyDescent="0.2">
      <c r="B65" t="s">
        <v>206</v>
      </c>
      <c r="C65" t="s">
        <v>211</v>
      </c>
      <c r="D65" s="67">
        <v>211</v>
      </c>
      <c r="E65" s="125">
        <v>208</v>
      </c>
      <c r="F65" s="125">
        <v>208</v>
      </c>
      <c r="G65" s="89">
        <v>209.1</v>
      </c>
      <c r="H65" s="89">
        <v>173.44568151888461</v>
      </c>
      <c r="I65" s="94">
        <v>0.61380344077969151</v>
      </c>
    </row>
    <row r="66" spans="1:9" x14ac:dyDescent="0.2">
      <c r="C66" t="s">
        <v>213</v>
      </c>
      <c r="D66" s="67">
        <v>16</v>
      </c>
      <c r="E66" s="125">
        <v>0</v>
      </c>
      <c r="F66" s="125">
        <v>0</v>
      </c>
      <c r="G66" s="89">
        <v>8.35</v>
      </c>
      <c r="H66" s="89">
        <v>25.673261740785971</v>
      </c>
      <c r="I66" s="94">
        <v>9.085459063918111E-2</v>
      </c>
    </row>
    <row r="67" spans="1:9" x14ac:dyDescent="0.2">
      <c r="C67" t="s">
        <v>215</v>
      </c>
      <c r="D67" s="67">
        <v>8</v>
      </c>
      <c r="E67" s="125">
        <v>2</v>
      </c>
      <c r="F67" s="125">
        <v>2</v>
      </c>
      <c r="G67" s="89">
        <v>4.3499999999999996</v>
      </c>
      <c r="H67" s="89">
        <v>7.1072505392990557</v>
      </c>
      <c r="I67" s="94">
        <v>2.5151706270819418E-2</v>
      </c>
    </row>
    <row r="68" spans="1:9" x14ac:dyDescent="0.2">
      <c r="C68" t="s">
        <v>220</v>
      </c>
      <c r="D68" s="67">
        <v>26</v>
      </c>
      <c r="E68" s="125">
        <v>5</v>
      </c>
      <c r="F68" s="125">
        <v>8</v>
      </c>
      <c r="G68" s="89">
        <v>17.516666666666669</v>
      </c>
      <c r="H68" s="89">
        <v>32.758537504839957</v>
      </c>
      <c r="I68" s="94">
        <v>0.1159285308189819</v>
      </c>
    </row>
    <row r="69" spans="1:9" x14ac:dyDescent="0.2">
      <c r="C69" t="s">
        <v>278</v>
      </c>
      <c r="D69" s="67">
        <v>100</v>
      </c>
      <c r="E69" s="125">
        <v>98</v>
      </c>
      <c r="F69" s="125">
        <v>99</v>
      </c>
      <c r="G69" s="89">
        <v>99</v>
      </c>
      <c r="H69" s="89">
        <v>83.985256466996034</v>
      </c>
      <c r="I69" s="94">
        <v>0.29721373828840031</v>
      </c>
    </row>
    <row r="70" spans="1:9" x14ac:dyDescent="0.2">
      <c r="C70" t="s">
        <v>292</v>
      </c>
      <c r="D70" s="67">
        <v>1</v>
      </c>
      <c r="E70" s="125">
        <v>0</v>
      </c>
      <c r="F70" s="125">
        <v>0</v>
      </c>
      <c r="G70" s="89">
        <v>0.66666666666666663</v>
      </c>
      <c r="H70" s="89">
        <v>1.587501594776906</v>
      </c>
      <c r="I70" s="94">
        <v>5.6179775280897903E-3</v>
      </c>
    </row>
    <row r="71" spans="1:9" x14ac:dyDescent="0.2">
      <c r="B71" t="s">
        <v>307</v>
      </c>
      <c r="D71" s="69">
        <v>362</v>
      </c>
      <c r="E71" s="125">
        <v>313</v>
      </c>
      <c r="F71" s="125">
        <v>317</v>
      </c>
      <c r="G71" s="89">
        <v>338.98333333333335</v>
      </c>
      <c r="H71" s="89">
        <v>324.55748936558251</v>
      </c>
      <c r="I71" s="96">
        <v>1.148569984325164</v>
      </c>
    </row>
    <row r="72" spans="1:9" x14ac:dyDescent="0.2">
      <c r="A72" t="s">
        <v>317</v>
      </c>
      <c r="D72" s="68">
        <v>391</v>
      </c>
      <c r="E72" s="125">
        <v>356</v>
      </c>
      <c r="F72" s="125">
        <v>356</v>
      </c>
      <c r="G72" s="89">
        <v>356</v>
      </c>
      <c r="H72" s="89">
        <v>355.99999999999989</v>
      </c>
      <c r="I72" s="95">
        <v>1.2598412540688049</v>
      </c>
    </row>
  </sheetData>
  <mergeCells count="1">
    <mergeCell ref="E7:I7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8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14.6640625" customWidth="1"/>
    <col min="3" max="3" width="56.6640625" customWidth="1"/>
    <col min="4" max="4" width="14.6640625" customWidth="1"/>
    <col min="5" max="5" width="20.6640625" style="89" customWidth="1"/>
    <col min="6" max="7" width="10.6640625" customWidth="1"/>
    <col min="8" max="8" width="28.6640625" customWidth="1"/>
    <col min="9" max="9" width="14.6640625" customWidth="1"/>
    <col min="10" max="10" width="28.6640625" customWidth="1"/>
    <col min="11" max="11" width="14.6640625" style="89" customWidth="1"/>
    <col min="12" max="12" width="56.6640625" style="89" customWidth="1"/>
    <col min="13" max="13" width="14.6640625" style="89" customWidth="1"/>
    <col min="14" max="14" width="20.6640625" style="89" customWidth="1"/>
    <col min="15" max="15" width="14.6640625" customWidth="1"/>
  </cols>
  <sheetData>
    <row r="1" spans="1:5" ht="23.25" customHeight="1" x14ac:dyDescent="0.3">
      <c r="A1" s="37" t="s">
        <v>62</v>
      </c>
      <c r="E1" s="109" t="s">
        <v>203</v>
      </c>
    </row>
    <row r="3" spans="1:5" x14ac:dyDescent="0.2">
      <c r="A3" t="s">
        <v>63</v>
      </c>
    </row>
    <row r="4" spans="1:5" ht="15" customHeight="1" x14ac:dyDescent="0.2">
      <c r="A4" t="s">
        <v>64</v>
      </c>
    </row>
    <row r="28" spans="1:14" ht="86.25" customHeight="1" x14ac:dyDescent="0.2"/>
    <row r="29" spans="1:14" ht="15.75" customHeight="1" x14ac:dyDescent="0.2">
      <c r="A29" s="122" t="s">
        <v>65</v>
      </c>
      <c r="B29" s="123"/>
      <c r="C29" s="123"/>
      <c r="D29" s="123"/>
      <c r="E29" s="119"/>
      <c r="H29" s="72"/>
      <c r="I29" s="72"/>
      <c r="J29" s="121" t="s">
        <v>66</v>
      </c>
      <c r="K29" s="119"/>
      <c r="L29" s="119"/>
      <c r="M29" s="119"/>
      <c r="N29" s="119"/>
    </row>
    <row r="30" spans="1:14" ht="48" x14ac:dyDescent="0.2">
      <c r="A30" s="56" t="s">
        <v>67</v>
      </c>
      <c r="B30" s="54"/>
      <c r="C30" s="54"/>
      <c r="D30" s="97" t="s">
        <v>68</v>
      </c>
      <c r="E30" s="98"/>
      <c r="F30" s="98"/>
      <c r="G30" s="98"/>
      <c r="J30" s="55" t="s">
        <v>59</v>
      </c>
      <c r="K30" s="55" t="s">
        <v>38</v>
      </c>
      <c r="L30" s="55" t="s">
        <v>39</v>
      </c>
      <c r="M30" s="55" t="s">
        <v>69</v>
      </c>
      <c r="N30" s="92" t="s">
        <v>70</v>
      </c>
    </row>
    <row r="31" spans="1:14" x14ac:dyDescent="0.2">
      <c r="A31" s="55" t="s">
        <v>59</v>
      </c>
      <c r="B31" s="55" t="s">
        <v>71</v>
      </c>
      <c r="C31" s="55" t="s">
        <v>72</v>
      </c>
      <c r="D31" s="98" t="s">
        <v>195</v>
      </c>
      <c r="E31" s="98" t="s">
        <v>196</v>
      </c>
      <c r="F31" s="98" t="s">
        <v>197</v>
      </c>
      <c r="G31" s="98" t="s">
        <v>51</v>
      </c>
      <c r="J31" t="s">
        <v>308</v>
      </c>
      <c r="K31" t="s">
        <v>206</v>
      </c>
      <c r="L31" t="s">
        <v>213</v>
      </c>
      <c r="M31" t="s">
        <v>195</v>
      </c>
      <c r="N31" s="89">
        <v>1.955555555555555</v>
      </c>
    </row>
    <row r="32" spans="1:14" x14ac:dyDescent="0.2">
      <c r="A32" t="s">
        <v>308</v>
      </c>
      <c r="B32" t="s">
        <v>206</v>
      </c>
      <c r="C32" t="s">
        <v>211</v>
      </c>
      <c r="D32" s="89">
        <v>59.433333333333337</v>
      </c>
      <c r="E32" s="89">
        <v>0.43333333333333329</v>
      </c>
      <c r="F32" s="89">
        <v>0</v>
      </c>
      <c r="G32" s="89">
        <v>59.866666666666667</v>
      </c>
      <c r="K32"/>
      <c r="L32"/>
      <c r="M32" t="s">
        <v>196</v>
      </c>
      <c r="N32" s="89">
        <v>2.9444444444444451</v>
      </c>
    </row>
    <row r="33" spans="1:14" x14ac:dyDescent="0.2">
      <c r="C33" t="s">
        <v>278</v>
      </c>
      <c r="D33" s="89">
        <v>36.333333333333343</v>
      </c>
      <c r="E33" s="89">
        <v>0.2</v>
      </c>
      <c r="F33" s="89">
        <v>0</v>
      </c>
      <c r="G33" s="89">
        <v>36.533333333333346</v>
      </c>
      <c r="K33"/>
      <c r="L33"/>
      <c r="M33" t="s">
        <v>197</v>
      </c>
      <c r="N33" s="89">
        <v>0</v>
      </c>
    </row>
    <row r="34" spans="1:14" x14ac:dyDescent="0.2">
      <c r="C34" t="s">
        <v>220</v>
      </c>
      <c r="D34" s="89">
        <v>7.3868233618233612</v>
      </c>
      <c r="E34" s="89">
        <v>3.6606125356125361</v>
      </c>
      <c r="F34" s="89">
        <v>1.5192307692307689</v>
      </c>
      <c r="G34" s="89">
        <v>12.566666666666665</v>
      </c>
      <c r="K34"/>
      <c r="L34" t="s">
        <v>214</v>
      </c>
      <c r="M34"/>
      <c r="N34" s="89">
        <v>4.9000000000000004</v>
      </c>
    </row>
    <row r="35" spans="1:14" x14ac:dyDescent="0.2">
      <c r="B35" t="s">
        <v>307</v>
      </c>
      <c r="D35" s="89">
        <v>103.15349002849004</v>
      </c>
      <c r="E35" s="89">
        <v>4.2939458689458698</v>
      </c>
      <c r="F35" s="89">
        <v>1.5192307692307689</v>
      </c>
      <c r="G35" s="89">
        <v>108.96666666666668</v>
      </c>
      <c r="K35"/>
      <c r="L35" t="s">
        <v>220</v>
      </c>
      <c r="M35" t="s">
        <v>195</v>
      </c>
      <c r="N35" s="89">
        <v>7.3868233618233612</v>
      </c>
    </row>
    <row r="36" spans="1:14" x14ac:dyDescent="0.2">
      <c r="B36">
        <v>0</v>
      </c>
      <c r="C36" t="s">
        <v>149</v>
      </c>
      <c r="D36" s="89">
        <v>0</v>
      </c>
      <c r="E36" s="89">
        <v>0</v>
      </c>
      <c r="F36" s="89">
        <v>10.9</v>
      </c>
      <c r="G36" s="89">
        <v>10.9</v>
      </c>
      <c r="K36"/>
      <c r="L36"/>
      <c r="M36" t="s">
        <v>196</v>
      </c>
      <c r="N36" s="89">
        <v>3.6606125356125361</v>
      </c>
    </row>
    <row r="37" spans="1:14" x14ac:dyDescent="0.2">
      <c r="B37" t="s">
        <v>201</v>
      </c>
      <c r="D37" s="89">
        <v>0</v>
      </c>
      <c r="E37" s="89">
        <v>0</v>
      </c>
      <c r="F37" s="89">
        <v>10.9</v>
      </c>
      <c r="G37" s="89">
        <v>10.9</v>
      </c>
      <c r="K37"/>
      <c r="L37"/>
      <c r="M37" t="s">
        <v>197</v>
      </c>
      <c r="N37" s="89">
        <v>1.5192307692307689</v>
      </c>
    </row>
    <row r="38" spans="1:14" x14ac:dyDescent="0.2">
      <c r="A38" t="s">
        <v>309</v>
      </c>
      <c r="D38" s="89">
        <v>103.15349002849004</v>
      </c>
      <c r="E38" s="89">
        <v>4.2939458689458698</v>
      </c>
      <c r="F38" s="89">
        <v>12.419230769230769</v>
      </c>
      <c r="G38" s="89">
        <v>119.86666666666669</v>
      </c>
      <c r="K38"/>
      <c r="L38" t="s">
        <v>221</v>
      </c>
      <c r="M38"/>
      <c r="N38" s="89">
        <v>12.566666666666665</v>
      </c>
    </row>
    <row r="39" spans="1:14" x14ac:dyDescent="0.2">
      <c r="A39" t="s">
        <v>310</v>
      </c>
      <c r="B39" t="s">
        <v>206</v>
      </c>
      <c r="C39" t="s">
        <v>211</v>
      </c>
      <c r="D39" s="89">
        <v>79.208333333333329</v>
      </c>
      <c r="E39" s="89">
        <v>2.144047619047619</v>
      </c>
      <c r="F39" s="89">
        <v>8.3333333333333329E-2</v>
      </c>
      <c r="G39" s="89">
        <v>81.435714285714269</v>
      </c>
      <c r="K39"/>
      <c r="L39" t="s">
        <v>211</v>
      </c>
      <c r="M39" t="s">
        <v>195</v>
      </c>
      <c r="N39" s="89">
        <v>59.433333333333337</v>
      </c>
    </row>
    <row r="40" spans="1:14" x14ac:dyDescent="0.2">
      <c r="C40" t="s">
        <v>220</v>
      </c>
      <c r="D40" s="89">
        <v>23.515646468305761</v>
      </c>
      <c r="E40" s="89">
        <v>32.888337048177753</v>
      </c>
      <c r="F40" s="89">
        <v>6.4983974358974352</v>
      </c>
      <c r="G40" s="89">
        <v>62.902380952380952</v>
      </c>
      <c r="K40"/>
      <c r="L40"/>
      <c r="M40" t="s">
        <v>196</v>
      </c>
      <c r="N40" s="89">
        <v>0.43333333333333329</v>
      </c>
    </row>
    <row r="41" spans="1:14" x14ac:dyDescent="0.2">
      <c r="C41" t="s">
        <v>215</v>
      </c>
      <c r="D41" s="89">
        <v>23.75898268398268</v>
      </c>
      <c r="E41" s="89">
        <v>16.670165945165941</v>
      </c>
      <c r="F41" s="89">
        <v>11.2041847041847</v>
      </c>
      <c r="G41" s="89">
        <v>51.633333333333319</v>
      </c>
      <c r="K41"/>
      <c r="L41"/>
      <c r="M41" t="s">
        <v>197</v>
      </c>
      <c r="N41" s="89">
        <v>0</v>
      </c>
    </row>
    <row r="42" spans="1:14" x14ac:dyDescent="0.2">
      <c r="B42" t="s">
        <v>307</v>
      </c>
      <c r="D42" s="89">
        <v>126.48296248562177</v>
      </c>
      <c r="E42" s="89">
        <v>51.702550612391313</v>
      </c>
      <c r="F42" s="89">
        <v>17.785915473415468</v>
      </c>
      <c r="G42" s="89">
        <v>195.97142857142853</v>
      </c>
      <c r="K42"/>
      <c r="L42" t="s">
        <v>212</v>
      </c>
      <c r="M42"/>
      <c r="N42" s="89">
        <v>59.866666666666667</v>
      </c>
    </row>
    <row r="43" spans="1:14" x14ac:dyDescent="0.2">
      <c r="B43">
        <v>0</v>
      </c>
      <c r="C43" t="s">
        <v>149</v>
      </c>
      <c r="D43" s="89">
        <v>0</v>
      </c>
      <c r="E43" s="89">
        <v>0</v>
      </c>
      <c r="F43" s="89">
        <v>64.485714285714295</v>
      </c>
      <c r="G43" s="89">
        <v>64.485714285714295</v>
      </c>
      <c r="K43"/>
      <c r="L43" t="s">
        <v>215</v>
      </c>
      <c r="M43" t="s">
        <v>195</v>
      </c>
      <c r="N43" s="89">
        <v>5.25</v>
      </c>
    </row>
    <row r="44" spans="1:14" x14ac:dyDescent="0.2">
      <c r="B44" t="s">
        <v>201</v>
      </c>
      <c r="D44" s="89">
        <v>0</v>
      </c>
      <c r="E44" s="89">
        <v>0</v>
      </c>
      <c r="F44" s="89">
        <v>64.485714285714295</v>
      </c>
      <c r="G44" s="89">
        <v>64.485714285714295</v>
      </c>
      <c r="K44"/>
      <c r="L44"/>
      <c r="M44" t="s">
        <v>196</v>
      </c>
      <c r="N44" s="89">
        <v>1.65</v>
      </c>
    </row>
    <row r="45" spans="1:14" x14ac:dyDescent="0.2">
      <c r="A45" t="s">
        <v>311</v>
      </c>
      <c r="D45" s="89">
        <v>126.48296248562177</v>
      </c>
      <c r="E45" s="89">
        <v>51.702550612391313</v>
      </c>
      <c r="F45" s="89">
        <v>82.271629759129766</v>
      </c>
      <c r="G45" s="89">
        <v>260.4571428571428</v>
      </c>
      <c r="K45"/>
      <c r="L45"/>
      <c r="M45" t="s">
        <v>197</v>
      </c>
      <c r="N45" s="89">
        <v>3</v>
      </c>
    </row>
    <row r="46" spans="1:14" x14ac:dyDescent="0.2">
      <c r="A46" t="s">
        <v>312</v>
      </c>
      <c r="B46" t="s">
        <v>206</v>
      </c>
      <c r="C46" t="s">
        <v>211</v>
      </c>
      <c r="D46" s="89">
        <v>71.808333333333337</v>
      </c>
      <c r="E46" s="89">
        <v>1.7011904761904759</v>
      </c>
      <c r="F46" s="89">
        <v>0</v>
      </c>
      <c r="G46" s="89">
        <v>73.509523809523813</v>
      </c>
      <c r="K46"/>
      <c r="L46" t="s">
        <v>216</v>
      </c>
      <c r="M46"/>
      <c r="N46" s="89">
        <v>9.9</v>
      </c>
    </row>
    <row r="47" spans="1:14" x14ac:dyDescent="0.2">
      <c r="C47" t="s">
        <v>220</v>
      </c>
      <c r="D47" s="89">
        <v>15.671685558157209</v>
      </c>
      <c r="E47" s="89">
        <v>23.51471023204293</v>
      </c>
      <c r="F47" s="89">
        <v>4.3897946859903376</v>
      </c>
      <c r="G47" s="89">
        <v>43.576190476190476</v>
      </c>
      <c r="K47"/>
      <c r="L47" t="s">
        <v>278</v>
      </c>
      <c r="M47" t="s">
        <v>195</v>
      </c>
      <c r="N47" s="89">
        <v>36.333333333333343</v>
      </c>
    </row>
    <row r="48" spans="1:14" x14ac:dyDescent="0.2">
      <c r="C48" t="s">
        <v>215</v>
      </c>
      <c r="D48" s="89">
        <v>15.407117392411511</v>
      </c>
      <c r="E48" s="89">
        <v>11.270541549953309</v>
      </c>
      <c r="F48" s="89">
        <v>6.0890077243018421</v>
      </c>
      <c r="G48" s="89">
        <v>32.766666666666666</v>
      </c>
      <c r="K48"/>
      <c r="L48"/>
      <c r="M48" t="s">
        <v>196</v>
      </c>
      <c r="N48" s="89">
        <v>0.2</v>
      </c>
    </row>
    <row r="49" spans="1:14" x14ac:dyDescent="0.2">
      <c r="B49" t="s">
        <v>307</v>
      </c>
      <c r="D49" s="89">
        <v>102.88713628390205</v>
      </c>
      <c r="E49" s="89">
        <v>36.486442258186713</v>
      </c>
      <c r="F49" s="89">
        <v>10.478802410292179</v>
      </c>
      <c r="G49" s="89">
        <v>149.85238095238094</v>
      </c>
      <c r="K49"/>
      <c r="L49"/>
      <c r="M49" t="s">
        <v>197</v>
      </c>
      <c r="N49" s="89">
        <v>0</v>
      </c>
    </row>
    <row r="50" spans="1:14" x14ac:dyDescent="0.2">
      <c r="B50">
        <v>0</v>
      </c>
      <c r="C50" t="s">
        <v>149</v>
      </c>
      <c r="D50" s="89">
        <v>0</v>
      </c>
      <c r="E50" s="89">
        <v>0</v>
      </c>
      <c r="F50" s="89">
        <v>45.709523809523809</v>
      </c>
      <c r="G50" s="89">
        <v>45.709523809523809</v>
      </c>
      <c r="K50"/>
      <c r="L50" t="s">
        <v>279</v>
      </c>
      <c r="M50"/>
      <c r="N50" s="89">
        <v>36.533333333333346</v>
      </c>
    </row>
    <row r="51" spans="1:14" x14ac:dyDescent="0.2">
      <c r="B51" t="s">
        <v>201</v>
      </c>
      <c r="D51" s="89">
        <v>0</v>
      </c>
      <c r="E51" s="89">
        <v>0</v>
      </c>
      <c r="F51" s="89">
        <v>45.709523809523809</v>
      </c>
      <c r="G51" s="89">
        <v>45.709523809523809</v>
      </c>
      <c r="K51"/>
      <c r="L51" t="s">
        <v>272</v>
      </c>
      <c r="M51" t="s">
        <v>195</v>
      </c>
      <c r="N51" s="89">
        <v>0</v>
      </c>
    </row>
    <row r="52" spans="1:14" x14ac:dyDescent="0.2">
      <c r="A52" t="s">
        <v>313</v>
      </c>
      <c r="D52" s="89">
        <v>102.88713628390205</v>
      </c>
      <c r="E52" s="89">
        <v>36.486442258186713</v>
      </c>
      <c r="F52" s="89">
        <v>56.188326219815991</v>
      </c>
      <c r="G52" s="89">
        <v>195.56190476190474</v>
      </c>
      <c r="K52"/>
      <c r="L52"/>
      <c r="M52" t="s">
        <v>196</v>
      </c>
      <c r="N52" s="89">
        <v>0.33333333333333331</v>
      </c>
    </row>
    <row r="53" spans="1:14" x14ac:dyDescent="0.2">
      <c r="A53" t="s">
        <v>314</v>
      </c>
      <c r="B53" t="s">
        <v>206</v>
      </c>
      <c r="C53" t="s">
        <v>211</v>
      </c>
      <c r="D53" s="89">
        <v>212.4083333333333</v>
      </c>
      <c r="E53" s="89">
        <v>3.986904761904762</v>
      </c>
      <c r="F53" s="89">
        <v>8.3333333333333329E-2</v>
      </c>
      <c r="G53" s="89">
        <v>216.4785714285714</v>
      </c>
      <c r="K53"/>
      <c r="L53"/>
      <c r="M53" t="s">
        <v>197</v>
      </c>
      <c r="N53" s="89">
        <v>0</v>
      </c>
    </row>
    <row r="54" spans="1:14" x14ac:dyDescent="0.2">
      <c r="C54" t="s">
        <v>220</v>
      </c>
      <c r="D54" s="89">
        <v>45.211390838021771</v>
      </c>
      <c r="E54" s="89">
        <v>58.92642436609777</v>
      </c>
      <c r="F54" s="89">
        <v>11.407422891118539</v>
      </c>
      <c r="G54" s="89">
        <v>115.54523809523808</v>
      </c>
      <c r="K54"/>
      <c r="L54" t="s">
        <v>273</v>
      </c>
      <c r="M54"/>
      <c r="N54" s="89">
        <v>0.33333333333333331</v>
      </c>
    </row>
    <row r="55" spans="1:14" x14ac:dyDescent="0.2">
      <c r="C55" t="s">
        <v>278</v>
      </c>
      <c r="D55" s="89">
        <v>91.05</v>
      </c>
      <c r="E55" s="89">
        <v>3.153571428571428</v>
      </c>
      <c r="F55" s="89">
        <v>0.125</v>
      </c>
      <c r="G55" s="89">
        <v>94.328571428571422</v>
      </c>
      <c r="K55" t="s">
        <v>307</v>
      </c>
      <c r="L55"/>
      <c r="M55"/>
      <c r="N55" s="89">
        <v>124.10000000000002</v>
      </c>
    </row>
    <row r="56" spans="1:14" x14ac:dyDescent="0.2">
      <c r="B56" t="s">
        <v>307</v>
      </c>
      <c r="D56" s="89">
        <v>348.66972417135509</v>
      </c>
      <c r="E56" s="89">
        <v>66.066900556573955</v>
      </c>
      <c r="F56" s="89">
        <v>11.615756224451873</v>
      </c>
      <c r="G56" s="89">
        <v>426.35238095238088</v>
      </c>
      <c r="K56">
        <v>0</v>
      </c>
      <c r="L56" t="s">
        <v>149</v>
      </c>
      <c r="M56" t="s">
        <v>195</v>
      </c>
      <c r="N56" s="89">
        <v>0</v>
      </c>
    </row>
    <row r="57" spans="1:14" x14ac:dyDescent="0.2">
      <c r="B57">
        <v>0</v>
      </c>
      <c r="C57" t="s">
        <v>149</v>
      </c>
      <c r="D57" s="89">
        <v>0</v>
      </c>
      <c r="E57" s="89">
        <v>0</v>
      </c>
      <c r="F57" s="89">
        <v>120.0952380952381</v>
      </c>
      <c r="G57" s="89">
        <v>120.0952380952381</v>
      </c>
      <c r="K57"/>
      <c r="L57"/>
      <c r="M57" t="s">
        <v>196</v>
      </c>
      <c r="N57" s="89">
        <v>0</v>
      </c>
    </row>
    <row r="58" spans="1:14" x14ac:dyDescent="0.2">
      <c r="B58" t="s">
        <v>201</v>
      </c>
      <c r="D58" s="89">
        <v>0</v>
      </c>
      <c r="E58" s="89">
        <v>0</v>
      </c>
      <c r="F58" s="89">
        <v>120.0952380952381</v>
      </c>
      <c r="G58" s="89">
        <v>120.0952380952381</v>
      </c>
      <c r="K58"/>
      <c r="L58"/>
      <c r="M58" t="s">
        <v>197</v>
      </c>
      <c r="N58" s="89">
        <v>10.9</v>
      </c>
    </row>
    <row r="59" spans="1:14" x14ac:dyDescent="0.2">
      <c r="A59" t="s">
        <v>315</v>
      </c>
      <c r="D59" s="89">
        <v>348.66972417135509</v>
      </c>
      <c r="E59" s="89">
        <v>66.066900556573955</v>
      </c>
      <c r="F59" s="89">
        <v>131.71099431968997</v>
      </c>
      <c r="G59" s="89">
        <v>546.44761904761901</v>
      </c>
      <c r="K59"/>
      <c r="L59" t="s">
        <v>202</v>
      </c>
      <c r="M59"/>
      <c r="N59" s="89">
        <v>10.9</v>
      </c>
    </row>
    <row r="60" spans="1:14" x14ac:dyDescent="0.2">
      <c r="A60" t="s">
        <v>316</v>
      </c>
      <c r="B60" t="s">
        <v>206</v>
      </c>
      <c r="C60" t="s">
        <v>211</v>
      </c>
      <c r="D60" s="89">
        <v>208.28846153846149</v>
      </c>
      <c r="E60" s="89">
        <v>0.81153846153846154</v>
      </c>
      <c r="F60" s="89">
        <v>0</v>
      </c>
      <c r="G60" s="89">
        <v>209.09999999999997</v>
      </c>
      <c r="K60" t="s">
        <v>201</v>
      </c>
      <c r="L60"/>
      <c r="M60"/>
      <c r="N60" s="89">
        <v>10.9</v>
      </c>
    </row>
    <row r="61" spans="1:14" x14ac:dyDescent="0.2">
      <c r="C61" t="s">
        <v>278</v>
      </c>
      <c r="D61" s="89">
        <v>98.5</v>
      </c>
      <c r="E61" s="89">
        <v>0.45454545454545459</v>
      </c>
      <c r="F61" s="89">
        <v>4.5454545454545463E-2</v>
      </c>
      <c r="G61" s="89">
        <v>99</v>
      </c>
      <c r="J61" t="s">
        <v>309</v>
      </c>
      <c r="K61"/>
      <c r="L61"/>
      <c r="M61"/>
      <c r="N61" s="89">
        <v>135.00000000000003</v>
      </c>
    </row>
    <row r="62" spans="1:14" x14ac:dyDescent="0.2">
      <c r="C62" t="s">
        <v>220</v>
      </c>
      <c r="D62" s="89">
        <v>6.0926961926961933</v>
      </c>
      <c r="E62" s="89">
        <v>8.3952769452769456</v>
      </c>
      <c r="F62" s="89">
        <v>3.028693528693529</v>
      </c>
      <c r="G62" s="89">
        <v>17.516666666666669</v>
      </c>
      <c r="J62" t="s">
        <v>310</v>
      </c>
      <c r="K62" t="s">
        <v>206</v>
      </c>
      <c r="L62" t="s">
        <v>213</v>
      </c>
      <c r="M62" t="s">
        <v>195</v>
      </c>
      <c r="N62" s="89">
        <v>8.3517203890103051</v>
      </c>
    </row>
    <row r="63" spans="1:14" x14ac:dyDescent="0.2">
      <c r="B63" t="s">
        <v>307</v>
      </c>
      <c r="D63" s="89">
        <v>312.88115773115771</v>
      </c>
      <c r="E63" s="89">
        <v>9.6613608613608619</v>
      </c>
      <c r="F63" s="89">
        <v>3.0741480741480744</v>
      </c>
      <c r="G63" s="89">
        <v>325.61666666666667</v>
      </c>
      <c r="K63"/>
      <c r="L63"/>
      <c r="M63" t="s">
        <v>196</v>
      </c>
      <c r="N63" s="89">
        <v>22.008993896703981</v>
      </c>
    </row>
    <row r="64" spans="1:14" x14ac:dyDescent="0.2">
      <c r="B64">
        <v>0</v>
      </c>
      <c r="C64" t="s">
        <v>149</v>
      </c>
      <c r="D64" s="89">
        <v>0.5</v>
      </c>
      <c r="E64" s="89">
        <v>0.66666666666666663</v>
      </c>
      <c r="F64" s="89">
        <v>15.85</v>
      </c>
      <c r="G64" s="89">
        <v>17.016666666666666</v>
      </c>
      <c r="K64"/>
      <c r="L64"/>
      <c r="M64" t="s">
        <v>197</v>
      </c>
      <c r="N64" s="89">
        <v>0.125</v>
      </c>
    </row>
    <row r="65" spans="1:14" x14ac:dyDescent="0.2">
      <c r="B65" t="s">
        <v>201</v>
      </c>
      <c r="D65" s="89">
        <v>0.5</v>
      </c>
      <c r="E65" s="89">
        <v>0.66666666666666663</v>
      </c>
      <c r="F65" s="89">
        <v>15.85</v>
      </c>
      <c r="G65" s="89">
        <v>17.016666666666666</v>
      </c>
      <c r="K65"/>
      <c r="L65" t="s">
        <v>214</v>
      </c>
      <c r="M65"/>
      <c r="N65" s="89">
        <v>30.485714285714288</v>
      </c>
    </row>
    <row r="66" spans="1:14" x14ac:dyDescent="0.2">
      <c r="A66" t="s">
        <v>317</v>
      </c>
      <c r="D66" s="89">
        <v>313.38115773115771</v>
      </c>
      <c r="E66" s="89">
        <v>10.328027528027528</v>
      </c>
      <c r="F66" s="89">
        <v>18.924148074148075</v>
      </c>
      <c r="G66" s="89">
        <v>342.63333333333333</v>
      </c>
      <c r="K66"/>
      <c r="L66" t="s">
        <v>220</v>
      </c>
      <c r="M66" t="s">
        <v>195</v>
      </c>
      <c r="N66" s="89">
        <v>23.515646468305761</v>
      </c>
    </row>
    <row r="67" spans="1:14" x14ac:dyDescent="0.2">
      <c r="A67" t="s">
        <v>51</v>
      </c>
      <c r="D67" s="89">
        <v>994.57447070052649</v>
      </c>
      <c r="E67" s="89">
        <v>168.87786682412542</v>
      </c>
      <c r="F67" s="89">
        <v>301.51432914201462</v>
      </c>
      <c r="G67" s="89">
        <v>1464.9666666666665</v>
      </c>
      <c r="K67"/>
      <c r="L67"/>
      <c r="M67" t="s">
        <v>196</v>
      </c>
      <c r="N67" s="89">
        <v>32.888337048177753</v>
      </c>
    </row>
    <row r="68" spans="1:14" x14ac:dyDescent="0.2">
      <c r="K68"/>
      <c r="L68"/>
      <c r="M68" t="s">
        <v>197</v>
      </c>
      <c r="N68" s="89">
        <v>6.4983974358974352</v>
      </c>
    </row>
    <row r="69" spans="1:14" x14ac:dyDescent="0.2">
      <c r="K69"/>
      <c r="L69" t="s">
        <v>221</v>
      </c>
      <c r="M69"/>
      <c r="N69" s="89">
        <v>62.902380952380952</v>
      </c>
    </row>
    <row r="70" spans="1:14" x14ac:dyDescent="0.2">
      <c r="K70"/>
      <c r="L70" t="s">
        <v>211</v>
      </c>
      <c r="M70" t="s">
        <v>195</v>
      </c>
      <c r="N70" s="89">
        <v>79.208333333333329</v>
      </c>
    </row>
    <row r="71" spans="1:14" x14ac:dyDescent="0.2">
      <c r="K71"/>
      <c r="L71"/>
      <c r="M71" t="s">
        <v>196</v>
      </c>
      <c r="N71" s="89">
        <v>2.144047619047619</v>
      </c>
    </row>
    <row r="72" spans="1:14" x14ac:dyDescent="0.2">
      <c r="K72"/>
      <c r="L72"/>
      <c r="M72" t="s">
        <v>197</v>
      </c>
      <c r="N72" s="89">
        <v>8.3333333333333329E-2</v>
      </c>
    </row>
    <row r="73" spans="1:14" x14ac:dyDescent="0.2">
      <c r="K73"/>
      <c r="L73" t="s">
        <v>212</v>
      </c>
      <c r="M73"/>
      <c r="N73" s="89">
        <v>81.435714285714269</v>
      </c>
    </row>
    <row r="74" spans="1:14" x14ac:dyDescent="0.2">
      <c r="K74"/>
      <c r="L74" t="s">
        <v>215</v>
      </c>
      <c r="M74" t="s">
        <v>195</v>
      </c>
      <c r="N74" s="89">
        <v>23.75898268398268</v>
      </c>
    </row>
    <row r="75" spans="1:14" x14ac:dyDescent="0.2">
      <c r="K75"/>
      <c r="L75"/>
      <c r="M75" t="s">
        <v>196</v>
      </c>
      <c r="N75" s="89">
        <v>16.670165945165941</v>
      </c>
    </row>
    <row r="76" spans="1:14" x14ac:dyDescent="0.2">
      <c r="K76"/>
      <c r="L76"/>
      <c r="M76" t="s">
        <v>197</v>
      </c>
      <c r="N76" s="89">
        <v>11.2041847041847</v>
      </c>
    </row>
    <row r="77" spans="1:14" x14ac:dyDescent="0.2">
      <c r="K77"/>
      <c r="L77" t="s">
        <v>216</v>
      </c>
      <c r="M77"/>
      <c r="N77" s="89">
        <v>51.633333333333319</v>
      </c>
    </row>
    <row r="78" spans="1:14" x14ac:dyDescent="0.2">
      <c r="K78"/>
      <c r="L78" t="s">
        <v>292</v>
      </c>
      <c r="M78" t="s">
        <v>195</v>
      </c>
      <c r="N78" s="89">
        <v>1.408333333333333</v>
      </c>
    </row>
    <row r="79" spans="1:14" x14ac:dyDescent="0.2">
      <c r="K79"/>
      <c r="L79"/>
      <c r="M79" t="s">
        <v>196</v>
      </c>
      <c r="N79" s="89">
        <v>2.3440476190476192</v>
      </c>
    </row>
    <row r="80" spans="1:14" x14ac:dyDescent="0.2">
      <c r="K80"/>
      <c r="L80"/>
      <c r="M80" t="s">
        <v>197</v>
      </c>
      <c r="N80" s="89">
        <v>0</v>
      </c>
    </row>
    <row r="81" spans="10:14" x14ac:dyDescent="0.2">
      <c r="K81"/>
      <c r="L81" t="s">
        <v>293</v>
      </c>
      <c r="M81"/>
      <c r="N81" s="89">
        <v>3.7523809523809524</v>
      </c>
    </row>
    <row r="82" spans="10:14" x14ac:dyDescent="0.2">
      <c r="K82"/>
      <c r="L82" t="s">
        <v>278</v>
      </c>
      <c r="M82" t="s">
        <v>195</v>
      </c>
      <c r="N82" s="89">
        <v>22.05</v>
      </c>
    </row>
    <row r="83" spans="10:14" x14ac:dyDescent="0.2">
      <c r="K83"/>
      <c r="L83"/>
      <c r="M83" t="s">
        <v>196</v>
      </c>
      <c r="N83" s="89">
        <v>2.352380952380952</v>
      </c>
    </row>
    <row r="84" spans="10:14" x14ac:dyDescent="0.2">
      <c r="K84"/>
      <c r="L84"/>
      <c r="M84" t="s">
        <v>197</v>
      </c>
      <c r="N84" s="89">
        <v>0</v>
      </c>
    </row>
    <row r="85" spans="10:14" x14ac:dyDescent="0.2">
      <c r="K85"/>
      <c r="L85" t="s">
        <v>279</v>
      </c>
      <c r="M85"/>
      <c r="N85" s="89">
        <v>24.402380952380952</v>
      </c>
    </row>
    <row r="86" spans="10:14" x14ac:dyDescent="0.2">
      <c r="K86"/>
      <c r="L86" t="s">
        <v>272</v>
      </c>
      <c r="M86" t="s">
        <v>195</v>
      </c>
      <c r="N86" s="89">
        <v>0.7</v>
      </c>
    </row>
    <row r="87" spans="10:14" x14ac:dyDescent="0.2">
      <c r="K87"/>
      <c r="L87"/>
      <c r="M87" t="s">
        <v>196</v>
      </c>
      <c r="N87" s="89">
        <v>1.2023809523809521</v>
      </c>
    </row>
    <row r="88" spans="10:14" x14ac:dyDescent="0.2">
      <c r="K88"/>
      <c r="L88"/>
      <c r="M88" t="s">
        <v>197</v>
      </c>
      <c r="N88" s="89">
        <v>0</v>
      </c>
    </row>
    <row r="89" spans="10:14" x14ac:dyDescent="0.2">
      <c r="K89"/>
      <c r="L89" t="s">
        <v>273</v>
      </c>
      <c r="M89"/>
      <c r="N89" s="89">
        <v>1.9023809523809521</v>
      </c>
    </row>
    <row r="90" spans="10:14" x14ac:dyDescent="0.2">
      <c r="K90" t="s">
        <v>307</v>
      </c>
      <c r="L90"/>
      <c r="M90"/>
      <c r="N90" s="89">
        <v>256.51428571428568</v>
      </c>
    </row>
    <row r="91" spans="10:14" x14ac:dyDescent="0.2">
      <c r="K91">
        <v>0</v>
      </c>
      <c r="L91" t="s">
        <v>149</v>
      </c>
      <c r="M91" t="s">
        <v>195</v>
      </c>
      <c r="N91" s="89">
        <v>0</v>
      </c>
    </row>
    <row r="92" spans="10:14" x14ac:dyDescent="0.2">
      <c r="K92"/>
      <c r="L92"/>
      <c r="M92" t="s">
        <v>196</v>
      </c>
      <c r="N92" s="89">
        <v>0</v>
      </c>
    </row>
    <row r="93" spans="10:14" x14ac:dyDescent="0.2">
      <c r="K93"/>
      <c r="L93"/>
      <c r="M93" t="s">
        <v>197</v>
      </c>
      <c r="N93" s="89">
        <v>64.485714285714295</v>
      </c>
    </row>
    <row r="94" spans="10:14" x14ac:dyDescent="0.2">
      <c r="K94"/>
      <c r="L94" t="s">
        <v>202</v>
      </c>
      <c r="M94"/>
      <c r="N94" s="89">
        <v>64.485714285714295</v>
      </c>
    </row>
    <row r="95" spans="10:14" x14ac:dyDescent="0.2">
      <c r="K95" t="s">
        <v>201</v>
      </c>
      <c r="L95"/>
      <c r="M95"/>
      <c r="N95" s="89">
        <v>64.485714285714295</v>
      </c>
    </row>
    <row r="96" spans="10:14" x14ac:dyDescent="0.2">
      <c r="J96" t="s">
        <v>311</v>
      </c>
      <c r="K96"/>
      <c r="L96"/>
      <c r="M96"/>
      <c r="N96" s="89">
        <v>321</v>
      </c>
    </row>
    <row r="97" spans="10:14" x14ac:dyDescent="0.2">
      <c r="J97" t="s">
        <v>312</v>
      </c>
      <c r="K97" t="s">
        <v>206</v>
      </c>
      <c r="L97" t="s">
        <v>213</v>
      </c>
      <c r="M97" t="s">
        <v>195</v>
      </c>
      <c r="N97" s="89">
        <v>7.2742491740897099</v>
      </c>
    </row>
    <row r="98" spans="10:14" x14ac:dyDescent="0.2">
      <c r="K98"/>
      <c r="L98"/>
      <c r="M98" t="s">
        <v>196</v>
      </c>
      <c r="N98" s="89">
        <v>18.218607968767429</v>
      </c>
    </row>
    <row r="99" spans="10:14" x14ac:dyDescent="0.2">
      <c r="K99"/>
      <c r="L99"/>
      <c r="M99" t="s">
        <v>197</v>
      </c>
      <c r="N99" s="89">
        <v>0</v>
      </c>
    </row>
    <row r="100" spans="10:14" x14ac:dyDescent="0.2">
      <c r="K100"/>
      <c r="L100" t="s">
        <v>214</v>
      </c>
      <c r="M100"/>
      <c r="N100" s="89">
        <v>25.49285714285714</v>
      </c>
    </row>
    <row r="101" spans="10:14" x14ac:dyDescent="0.2">
      <c r="K101"/>
      <c r="L101" t="s">
        <v>220</v>
      </c>
      <c r="M101" t="s">
        <v>195</v>
      </c>
      <c r="N101" s="89">
        <v>15.671685558157209</v>
      </c>
    </row>
    <row r="102" spans="10:14" x14ac:dyDescent="0.2">
      <c r="K102"/>
      <c r="L102"/>
      <c r="M102" t="s">
        <v>196</v>
      </c>
      <c r="N102" s="89">
        <v>23.51471023204293</v>
      </c>
    </row>
    <row r="103" spans="10:14" x14ac:dyDescent="0.2">
      <c r="K103"/>
      <c r="L103"/>
      <c r="M103" t="s">
        <v>197</v>
      </c>
      <c r="N103" s="89">
        <v>4.3897946859903376</v>
      </c>
    </row>
    <row r="104" spans="10:14" x14ac:dyDescent="0.2">
      <c r="K104"/>
      <c r="L104" t="s">
        <v>221</v>
      </c>
      <c r="M104"/>
      <c r="N104" s="89">
        <v>43.576190476190476</v>
      </c>
    </row>
    <row r="105" spans="10:14" x14ac:dyDescent="0.2">
      <c r="K105"/>
      <c r="L105" t="s">
        <v>211</v>
      </c>
      <c r="M105" t="s">
        <v>195</v>
      </c>
      <c r="N105" s="89">
        <v>71.808333333333337</v>
      </c>
    </row>
    <row r="106" spans="10:14" x14ac:dyDescent="0.2">
      <c r="K106"/>
      <c r="L106"/>
      <c r="M106" t="s">
        <v>196</v>
      </c>
      <c r="N106" s="89">
        <v>1.7011904761904759</v>
      </c>
    </row>
    <row r="107" spans="10:14" x14ac:dyDescent="0.2">
      <c r="K107"/>
      <c r="L107"/>
      <c r="M107" t="s">
        <v>197</v>
      </c>
      <c r="N107" s="89">
        <v>0</v>
      </c>
    </row>
    <row r="108" spans="10:14" x14ac:dyDescent="0.2">
      <c r="K108"/>
      <c r="L108" t="s">
        <v>212</v>
      </c>
      <c r="M108"/>
      <c r="N108" s="89">
        <v>73.509523809523813</v>
      </c>
    </row>
    <row r="109" spans="10:14" x14ac:dyDescent="0.2">
      <c r="K109"/>
      <c r="L109" t="s">
        <v>215</v>
      </c>
      <c r="M109" t="s">
        <v>195</v>
      </c>
      <c r="N109" s="89">
        <v>15.407117392411511</v>
      </c>
    </row>
    <row r="110" spans="10:14" x14ac:dyDescent="0.2">
      <c r="K110"/>
      <c r="L110"/>
      <c r="M110" t="s">
        <v>196</v>
      </c>
      <c r="N110" s="89">
        <v>11.270541549953309</v>
      </c>
    </row>
    <row r="111" spans="10:14" x14ac:dyDescent="0.2">
      <c r="K111"/>
      <c r="L111"/>
      <c r="M111" t="s">
        <v>197</v>
      </c>
      <c r="N111" s="89">
        <v>6.0890077243018421</v>
      </c>
    </row>
    <row r="112" spans="10:14" x14ac:dyDescent="0.2">
      <c r="K112"/>
      <c r="L112" t="s">
        <v>216</v>
      </c>
      <c r="M112"/>
      <c r="N112" s="89">
        <v>32.766666666666666</v>
      </c>
    </row>
    <row r="113" spans="11:14" x14ac:dyDescent="0.2">
      <c r="K113"/>
      <c r="L113" t="s">
        <v>292</v>
      </c>
      <c r="M113" t="s">
        <v>195</v>
      </c>
      <c r="N113" s="89">
        <v>1.083333333333333</v>
      </c>
    </row>
    <row r="114" spans="11:14" x14ac:dyDescent="0.2">
      <c r="K114"/>
      <c r="L114"/>
      <c r="M114" t="s">
        <v>196</v>
      </c>
      <c r="N114" s="89">
        <v>1.209523809523809</v>
      </c>
    </row>
    <row r="115" spans="11:14" x14ac:dyDescent="0.2">
      <c r="K115"/>
      <c r="L115"/>
      <c r="M115" t="s">
        <v>197</v>
      </c>
      <c r="N115" s="89">
        <v>0</v>
      </c>
    </row>
    <row r="116" spans="11:14" x14ac:dyDescent="0.2">
      <c r="K116"/>
      <c r="L116" t="s">
        <v>293</v>
      </c>
      <c r="M116"/>
      <c r="N116" s="89">
        <v>2.2928571428571418</v>
      </c>
    </row>
    <row r="117" spans="11:14" x14ac:dyDescent="0.2">
      <c r="K117"/>
      <c r="L117" t="s">
        <v>278</v>
      </c>
      <c r="M117" t="s">
        <v>195</v>
      </c>
      <c r="N117" s="89">
        <v>31.666666666666661</v>
      </c>
    </row>
    <row r="118" spans="11:14" x14ac:dyDescent="0.2">
      <c r="K118"/>
      <c r="L118"/>
      <c r="M118" t="s">
        <v>196</v>
      </c>
      <c r="N118" s="89">
        <v>0.93452380952380953</v>
      </c>
    </row>
    <row r="119" spans="11:14" x14ac:dyDescent="0.2">
      <c r="K119"/>
      <c r="L119"/>
      <c r="M119" t="s">
        <v>197</v>
      </c>
      <c r="N119" s="89">
        <v>0.125</v>
      </c>
    </row>
    <row r="120" spans="11:14" x14ac:dyDescent="0.2">
      <c r="K120"/>
      <c r="L120" t="s">
        <v>279</v>
      </c>
      <c r="M120"/>
      <c r="N120" s="89">
        <v>32.726190476190467</v>
      </c>
    </row>
    <row r="121" spans="11:14" x14ac:dyDescent="0.2">
      <c r="K121"/>
      <c r="L121" t="s">
        <v>272</v>
      </c>
      <c r="M121" t="s">
        <v>195</v>
      </c>
      <c r="N121" s="89">
        <v>1.166666666666667</v>
      </c>
    </row>
    <row r="122" spans="11:14" x14ac:dyDescent="0.2">
      <c r="K122"/>
      <c r="L122"/>
      <c r="M122" t="s">
        <v>196</v>
      </c>
      <c r="N122" s="89">
        <v>0.75952380952380949</v>
      </c>
    </row>
    <row r="123" spans="11:14" x14ac:dyDescent="0.2">
      <c r="K123"/>
      <c r="L123"/>
      <c r="M123" t="s">
        <v>197</v>
      </c>
      <c r="N123" s="89">
        <v>0</v>
      </c>
    </row>
    <row r="124" spans="11:14" x14ac:dyDescent="0.2">
      <c r="K124"/>
      <c r="L124" t="s">
        <v>273</v>
      </c>
      <c r="M124"/>
      <c r="N124" s="89">
        <v>1.9261904761904765</v>
      </c>
    </row>
    <row r="125" spans="11:14" x14ac:dyDescent="0.2">
      <c r="K125" t="s">
        <v>307</v>
      </c>
      <c r="L125"/>
      <c r="M125"/>
      <c r="N125" s="89">
        <v>212.2904761904762</v>
      </c>
    </row>
    <row r="126" spans="11:14" x14ac:dyDescent="0.2">
      <c r="K126">
        <v>0</v>
      </c>
      <c r="L126" t="s">
        <v>149</v>
      </c>
      <c r="M126" t="s">
        <v>195</v>
      </c>
      <c r="N126" s="89">
        <v>0</v>
      </c>
    </row>
    <row r="127" spans="11:14" x14ac:dyDescent="0.2">
      <c r="K127"/>
      <c r="L127"/>
      <c r="M127" t="s">
        <v>196</v>
      </c>
      <c r="N127" s="89">
        <v>0</v>
      </c>
    </row>
    <row r="128" spans="11:14" x14ac:dyDescent="0.2">
      <c r="K128"/>
      <c r="L128"/>
      <c r="M128" t="s">
        <v>197</v>
      </c>
      <c r="N128" s="89">
        <v>45.709523809523809</v>
      </c>
    </row>
    <row r="129" spans="10:14" x14ac:dyDescent="0.2">
      <c r="K129"/>
      <c r="L129" t="s">
        <v>202</v>
      </c>
      <c r="M129"/>
      <c r="N129" s="89">
        <v>45.709523809523809</v>
      </c>
    </row>
    <row r="130" spans="10:14" x14ac:dyDescent="0.2">
      <c r="K130" t="s">
        <v>201</v>
      </c>
      <c r="L130"/>
      <c r="M130"/>
      <c r="N130" s="89">
        <v>45.709523809523809</v>
      </c>
    </row>
    <row r="131" spans="10:14" x14ac:dyDescent="0.2">
      <c r="J131" t="s">
        <v>313</v>
      </c>
      <c r="K131"/>
      <c r="L131"/>
      <c r="M131"/>
      <c r="N131" s="89">
        <v>258</v>
      </c>
    </row>
    <row r="132" spans="10:14" x14ac:dyDescent="0.2">
      <c r="J132" t="s">
        <v>314</v>
      </c>
      <c r="K132" t="s">
        <v>206</v>
      </c>
      <c r="L132" t="s">
        <v>213</v>
      </c>
      <c r="M132" t="s">
        <v>195</v>
      </c>
      <c r="N132" s="89">
        <v>17.164858451988909</v>
      </c>
    </row>
    <row r="133" spans="10:14" x14ac:dyDescent="0.2">
      <c r="K133"/>
      <c r="L133"/>
      <c r="M133" t="s">
        <v>196</v>
      </c>
      <c r="N133" s="89">
        <v>41.755379643249192</v>
      </c>
    </row>
    <row r="134" spans="10:14" x14ac:dyDescent="0.2">
      <c r="K134"/>
      <c r="L134"/>
      <c r="M134" t="s">
        <v>197</v>
      </c>
      <c r="N134" s="89">
        <v>0.125</v>
      </c>
    </row>
    <row r="135" spans="10:14" x14ac:dyDescent="0.2">
      <c r="K135"/>
      <c r="L135" t="s">
        <v>214</v>
      </c>
      <c r="M135"/>
      <c r="N135" s="89">
        <v>59.045238095238105</v>
      </c>
    </row>
    <row r="136" spans="10:14" x14ac:dyDescent="0.2">
      <c r="K136"/>
      <c r="L136" t="s">
        <v>220</v>
      </c>
      <c r="M136" t="s">
        <v>195</v>
      </c>
      <c r="N136" s="89">
        <v>45.211390838021771</v>
      </c>
    </row>
    <row r="137" spans="10:14" x14ac:dyDescent="0.2">
      <c r="K137"/>
      <c r="L137"/>
      <c r="M137" t="s">
        <v>196</v>
      </c>
      <c r="N137" s="89">
        <v>58.92642436609777</v>
      </c>
    </row>
    <row r="138" spans="10:14" x14ac:dyDescent="0.2">
      <c r="K138"/>
      <c r="L138"/>
      <c r="M138" t="s">
        <v>197</v>
      </c>
      <c r="N138" s="89">
        <v>11.407422891118539</v>
      </c>
    </row>
    <row r="139" spans="10:14" x14ac:dyDescent="0.2">
      <c r="K139"/>
      <c r="L139" t="s">
        <v>221</v>
      </c>
      <c r="M139"/>
      <c r="N139" s="89">
        <v>115.54523809523808</v>
      </c>
    </row>
    <row r="140" spans="10:14" x14ac:dyDescent="0.2">
      <c r="K140"/>
      <c r="L140" t="s">
        <v>211</v>
      </c>
      <c r="M140" t="s">
        <v>195</v>
      </c>
      <c r="N140" s="89">
        <v>212.4083333333333</v>
      </c>
    </row>
    <row r="141" spans="10:14" x14ac:dyDescent="0.2">
      <c r="K141"/>
      <c r="L141"/>
      <c r="M141" t="s">
        <v>196</v>
      </c>
      <c r="N141" s="89">
        <v>3.986904761904762</v>
      </c>
    </row>
    <row r="142" spans="10:14" x14ac:dyDescent="0.2">
      <c r="K142"/>
      <c r="L142"/>
      <c r="M142" t="s">
        <v>197</v>
      </c>
      <c r="N142" s="89">
        <v>8.3333333333333329E-2</v>
      </c>
    </row>
    <row r="143" spans="10:14" x14ac:dyDescent="0.2">
      <c r="K143"/>
      <c r="L143" t="s">
        <v>212</v>
      </c>
      <c r="M143"/>
      <c r="N143" s="89">
        <v>216.4785714285714</v>
      </c>
    </row>
    <row r="144" spans="10:14" x14ac:dyDescent="0.2">
      <c r="K144"/>
      <c r="L144" t="s">
        <v>215</v>
      </c>
      <c r="M144" t="s">
        <v>195</v>
      </c>
      <c r="N144" s="89">
        <v>44.370645530939647</v>
      </c>
    </row>
    <row r="145" spans="11:14" x14ac:dyDescent="0.2">
      <c r="K145"/>
      <c r="L145"/>
      <c r="M145" t="s">
        <v>196</v>
      </c>
      <c r="N145" s="89">
        <v>28.95939436380613</v>
      </c>
    </row>
    <row r="146" spans="11:14" x14ac:dyDescent="0.2">
      <c r="K146"/>
      <c r="L146"/>
      <c r="M146" t="s">
        <v>197</v>
      </c>
      <c r="N146" s="89">
        <v>19.96996010525422</v>
      </c>
    </row>
    <row r="147" spans="11:14" x14ac:dyDescent="0.2">
      <c r="K147"/>
      <c r="L147" t="s">
        <v>216</v>
      </c>
      <c r="M147"/>
      <c r="N147" s="89">
        <v>93.3</v>
      </c>
    </row>
    <row r="148" spans="11:14" x14ac:dyDescent="0.2">
      <c r="K148"/>
      <c r="L148" t="s">
        <v>292</v>
      </c>
      <c r="M148" t="s">
        <v>195</v>
      </c>
      <c r="N148" s="89">
        <v>2.4916666666666671</v>
      </c>
    </row>
    <row r="149" spans="11:14" x14ac:dyDescent="0.2">
      <c r="K149"/>
      <c r="L149"/>
      <c r="M149" t="s">
        <v>196</v>
      </c>
      <c r="N149" s="89">
        <v>3.5535714285714279</v>
      </c>
    </row>
    <row r="150" spans="11:14" x14ac:dyDescent="0.2">
      <c r="K150"/>
      <c r="L150"/>
      <c r="M150" t="s">
        <v>197</v>
      </c>
      <c r="N150" s="89">
        <v>0</v>
      </c>
    </row>
    <row r="151" spans="11:14" x14ac:dyDescent="0.2">
      <c r="K151"/>
      <c r="L151" t="s">
        <v>293</v>
      </c>
      <c r="M151"/>
      <c r="N151" s="89">
        <v>6.0452380952380951</v>
      </c>
    </row>
    <row r="152" spans="11:14" x14ac:dyDescent="0.2">
      <c r="K152"/>
      <c r="L152" t="s">
        <v>278</v>
      </c>
      <c r="M152" t="s">
        <v>195</v>
      </c>
      <c r="N152" s="89">
        <v>91.05</v>
      </c>
    </row>
    <row r="153" spans="11:14" x14ac:dyDescent="0.2">
      <c r="K153"/>
      <c r="L153"/>
      <c r="M153" t="s">
        <v>196</v>
      </c>
      <c r="N153" s="89">
        <v>3.153571428571428</v>
      </c>
    </row>
    <row r="154" spans="11:14" x14ac:dyDescent="0.2">
      <c r="K154"/>
      <c r="L154"/>
      <c r="M154" t="s">
        <v>197</v>
      </c>
      <c r="N154" s="89">
        <v>0.125</v>
      </c>
    </row>
    <row r="155" spans="11:14" x14ac:dyDescent="0.2">
      <c r="K155"/>
      <c r="L155" t="s">
        <v>279</v>
      </c>
      <c r="M155"/>
      <c r="N155" s="89">
        <v>94.328571428571422</v>
      </c>
    </row>
    <row r="156" spans="11:14" x14ac:dyDescent="0.2">
      <c r="K156"/>
      <c r="L156" t="s">
        <v>272</v>
      </c>
      <c r="M156" t="s">
        <v>195</v>
      </c>
      <c r="N156" s="89">
        <v>1.8666666666666669</v>
      </c>
    </row>
    <row r="157" spans="11:14" x14ac:dyDescent="0.2">
      <c r="K157"/>
      <c r="L157"/>
      <c r="M157" t="s">
        <v>196</v>
      </c>
      <c r="N157" s="89">
        <v>2.2952380952380951</v>
      </c>
    </row>
    <row r="158" spans="11:14" x14ac:dyDescent="0.2">
      <c r="K158"/>
      <c r="L158"/>
      <c r="M158" t="s">
        <v>197</v>
      </c>
      <c r="N158" s="89">
        <v>0</v>
      </c>
    </row>
    <row r="159" spans="11:14" x14ac:dyDescent="0.2">
      <c r="K159"/>
      <c r="L159" t="s">
        <v>273</v>
      </c>
      <c r="M159"/>
      <c r="N159" s="89">
        <v>4.1619047619047622</v>
      </c>
    </row>
    <row r="160" spans="11:14" x14ac:dyDescent="0.2">
      <c r="K160" t="s">
        <v>307</v>
      </c>
      <c r="L160"/>
      <c r="M160"/>
      <c r="N160" s="89">
        <v>588.90476190476204</v>
      </c>
    </row>
    <row r="161" spans="10:14" x14ac:dyDescent="0.2">
      <c r="K161">
        <v>0</v>
      </c>
      <c r="L161" t="s">
        <v>149</v>
      </c>
      <c r="M161" t="s">
        <v>195</v>
      </c>
      <c r="N161" s="89">
        <v>0</v>
      </c>
    </row>
    <row r="162" spans="10:14" x14ac:dyDescent="0.2">
      <c r="K162"/>
      <c r="L162"/>
      <c r="M162" t="s">
        <v>196</v>
      </c>
      <c r="N162" s="89">
        <v>0</v>
      </c>
    </row>
    <row r="163" spans="10:14" x14ac:dyDescent="0.2">
      <c r="K163"/>
      <c r="L163"/>
      <c r="M163" t="s">
        <v>197</v>
      </c>
      <c r="N163" s="89">
        <v>120.0952380952381</v>
      </c>
    </row>
    <row r="164" spans="10:14" x14ac:dyDescent="0.2">
      <c r="K164"/>
      <c r="L164" t="s">
        <v>202</v>
      </c>
      <c r="M164"/>
      <c r="N164" s="89">
        <v>120.0952380952381</v>
      </c>
    </row>
    <row r="165" spans="10:14" x14ac:dyDescent="0.2">
      <c r="K165" t="s">
        <v>201</v>
      </c>
      <c r="L165"/>
      <c r="M165"/>
      <c r="N165" s="89">
        <v>120.0952380952381</v>
      </c>
    </row>
    <row r="166" spans="10:14" x14ac:dyDescent="0.2">
      <c r="J166" t="s">
        <v>315</v>
      </c>
      <c r="K166"/>
      <c r="L166"/>
      <c r="M166"/>
      <c r="N166" s="89">
        <v>709.00000000000011</v>
      </c>
    </row>
    <row r="167" spans="10:14" x14ac:dyDescent="0.2">
      <c r="J167" t="s">
        <v>316</v>
      </c>
      <c r="K167" t="s">
        <v>206</v>
      </c>
      <c r="L167" t="s">
        <v>213</v>
      </c>
      <c r="M167" t="s">
        <v>195</v>
      </c>
      <c r="N167" s="89">
        <v>3.464285714285714</v>
      </c>
    </row>
    <row r="168" spans="10:14" x14ac:dyDescent="0.2">
      <c r="K168"/>
      <c r="L168"/>
      <c r="M168" t="s">
        <v>196</v>
      </c>
      <c r="N168" s="89">
        <v>4.8857142857142861</v>
      </c>
    </row>
    <row r="169" spans="10:14" x14ac:dyDescent="0.2">
      <c r="K169"/>
      <c r="L169"/>
      <c r="M169" t="s">
        <v>197</v>
      </c>
      <c r="N169" s="89">
        <v>0</v>
      </c>
    </row>
    <row r="170" spans="10:14" x14ac:dyDescent="0.2">
      <c r="K170"/>
      <c r="L170" t="s">
        <v>214</v>
      </c>
      <c r="M170"/>
      <c r="N170" s="89">
        <v>8.35</v>
      </c>
    </row>
    <row r="171" spans="10:14" x14ac:dyDescent="0.2">
      <c r="K171"/>
      <c r="L171" t="s">
        <v>220</v>
      </c>
      <c r="M171" t="s">
        <v>195</v>
      </c>
      <c r="N171" s="89">
        <v>6.0926961926961933</v>
      </c>
    </row>
    <row r="172" spans="10:14" x14ac:dyDescent="0.2">
      <c r="K172"/>
      <c r="L172"/>
      <c r="M172" t="s">
        <v>196</v>
      </c>
      <c r="N172" s="89">
        <v>8.3952769452769456</v>
      </c>
    </row>
    <row r="173" spans="10:14" x14ac:dyDescent="0.2">
      <c r="K173"/>
      <c r="L173"/>
      <c r="M173" t="s">
        <v>197</v>
      </c>
      <c r="N173" s="89">
        <v>3.028693528693529</v>
      </c>
    </row>
    <row r="174" spans="10:14" x14ac:dyDescent="0.2">
      <c r="K174"/>
      <c r="L174" t="s">
        <v>221</v>
      </c>
      <c r="M174"/>
      <c r="N174" s="89">
        <v>17.516666666666669</v>
      </c>
    </row>
    <row r="175" spans="10:14" x14ac:dyDescent="0.2">
      <c r="K175"/>
      <c r="L175" t="s">
        <v>211</v>
      </c>
      <c r="M175" t="s">
        <v>195</v>
      </c>
      <c r="N175" s="89">
        <v>208.28846153846149</v>
      </c>
    </row>
    <row r="176" spans="10:14" x14ac:dyDescent="0.2">
      <c r="K176"/>
      <c r="L176"/>
      <c r="M176" t="s">
        <v>196</v>
      </c>
      <c r="N176" s="89">
        <v>0.81153846153846154</v>
      </c>
    </row>
    <row r="177" spans="11:14" x14ac:dyDescent="0.2">
      <c r="K177"/>
      <c r="L177"/>
      <c r="M177" t="s">
        <v>197</v>
      </c>
      <c r="N177" s="89">
        <v>0</v>
      </c>
    </row>
    <row r="178" spans="11:14" x14ac:dyDescent="0.2">
      <c r="K178"/>
      <c r="L178" t="s">
        <v>212</v>
      </c>
      <c r="M178"/>
      <c r="N178" s="89">
        <v>209.09999999999997</v>
      </c>
    </row>
    <row r="179" spans="11:14" x14ac:dyDescent="0.2">
      <c r="K179"/>
      <c r="L179" t="s">
        <v>215</v>
      </c>
      <c r="M179" t="s">
        <v>195</v>
      </c>
      <c r="N179" s="89">
        <v>2.333333333333333</v>
      </c>
    </row>
    <row r="180" spans="11:14" x14ac:dyDescent="0.2">
      <c r="K180"/>
      <c r="L180"/>
      <c r="M180" t="s">
        <v>196</v>
      </c>
      <c r="N180" s="89">
        <v>1.1833333333333329</v>
      </c>
    </row>
    <row r="181" spans="11:14" x14ac:dyDescent="0.2">
      <c r="K181"/>
      <c r="L181"/>
      <c r="M181" t="s">
        <v>197</v>
      </c>
      <c r="N181" s="89">
        <v>0.83333333333333326</v>
      </c>
    </row>
    <row r="182" spans="11:14" x14ac:dyDescent="0.2">
      <c r="K182"/>
      <c r="L182" t="s">
        <v>216</v>
      </c>
      <c r="M182"/>
      <c r="N182" s="89">
        <v>4.3499999999999988</v>
      </c>
    </row>
    <row r="183" spans="11:14" x14ac:dyDescent="0.2">
      <c r="K183"/>
      <c r="L183" t="s">
        <v>292</v>
      </c>
      <c r="M183" t="s">
        <v>195</v>
      </c>
      <c r="N183" s="89">
        <v>0.66666666666666663</v>
      </c>
    </row>
    <row r="184" spans="11:14" x14ac:dyDescent="0.2">
      <c r="K184"/>
      <c r="L184"/>
      <c r="M184" t="s">
        <v>196</v>
      </c>
      <c r="N184" s="89">
        <v>0</v>
      </c>
    </row>
    <row r="185" spans="11:14" x14ac:dyDescent="0.2">
      <c r="K185"/>
      <c r="L185"/>
      <c r="M185" t="s">
        <v>197</v>
      </c>
      <c r="N185" s="89">
        <v>0</v>
      </c>
    </row>
    <row r="186" spans="11:14" x14ac:dyDescent="0.2">
      <c r="K186"/>
      <c r="L186" t="s">
        <v>293</v>
      </c>
      <c r="M186"/>
      <c r="N186" s="89">
        <v>0.66666666666666663</v>
      </c>
    </row>
    <row r="187" spans="11:14" x14ac:dyDescent="0.2">
      <c r="K187"/>
      <c r="L187" t="s">
        <v>278</v>
      </c>
      <c r="M187" t="s">
        <v>195</v>
      </c>
      <c r="N187" s="89">
        <v>98.5</v>
      </c>
    </row>
    <row r="188" spans="11:14" x14ac:dyDescent="0.2">
      <c r="K188"/>
      <c r="L188"/>
      <c r="M188" t="s">
        <v>196</v>
      </c>
      <c r="N188" s="89">
        <v>0.45454545454545459</v>
      </c>
    </row>
    <row r="189" spans="11:14" x14ac:dyDescent="0.2">
      <c r="K189"/>
      <c r="L189"/>
      <c r="M189" t="s">
        <v>197</v>
      </c>
      <c r="N189" s="89">
        <v>4.5454545454545463E-2</v>
      </c>
    </row>
    <row r="190" spans="11:14" x14ac:dyDescent="0.2">
      <c r="K190"/>
      <c r="L190" t="s">
        <v>279</v>
      </c>
      <c r="M190"/>
      <c r="N190" s="89">
        <v>99</v>
      </c>
    </row>
    <row r="191" spans="11:14" x14ac:dyDescent="0.2">
      <c r="K191" t="s">
        <v>307</v>
      </c>
      <c r="L191"/>
      <c r="M191"/>
      <c r="N191" s="89">
        <v>338.98333333333335</v>
      </c>
    </row>
    <row r="192" spans="11:14" x14ac:dyDescent="0.2">
      <c r="K192">
        <v>0</v>
      </c>
      <c r="L192" t="s">
        <v>149</v>
      </c>
      <c r="M192" t="s">
        <v>195</v>
      </c>
      <c r="N192" s="89">
        <v>0.5</v>
      </c>
    </row>
    <row r="193" spans="10:14" x14ac:dyDescent="0.2">
      <c r="K193"/>
      <c r="L193"/>
      <c r="M193" t="s">
        <v>196</v>
      </c>
      <c r="N193" s="89">
        <v>0.66666666666666663</v>
      </c>
    </row>
    <row r="194" spans="10:14" x14ac:dyDescent="0.2">
      <c r="K194"/>
      <c r="L194"/>
      <c r="M194" t="s">
        <v>197</v>
      </c>
      <c r="N194" s="89">
        <v>15.85</v>
      </c>
    </row>
    <row r="195" spans="10:14" x14ac:dyDescent="0.2">
      <c r="K195"/>
      <c r="L195" t="s">
        <v>202</v>
      </c>
      <c r="M195"/>
      <c r="N195" s="89">
        <v>17.016666666666666</v>
      </c>
    </row>
    <row r="196" spans="10:14" x14ac:dyDescent="0.2">
      <c r="K196" t="s">
        <v>201</v>
      </c>
      <c r="L196"/>
      <c r="M196"/>
      <c r="N196" s="89">
        <v>17.016666666666666</v>
      </c>
    </row>
    <row r="197" spans="10:14" x14ac:dyDescent="0.2">
      <c r="J197" t="s">
        <v>317</v>
      </c>
      <c r="K197"/>
      <c r="L197"/>
      <c r="M197"/>
      <c r="N197" s="89">
        <v>356.00000000000006</v>
      </c>
    </row>
    <row r="198" spans="10:14" x14ac:dyDescent="0.2">
      <c r="J198" t="s">
        <v>51</v>
      </c>
      <c r="K198"/>
      <c r="L198"/>
      <c r="M198"/>
      <c r="N198" s="89">
        <v>1778.9999999999993</v>
      </c>
    </row>
  </sheetData>
  <mergeCells count="2">
    <mergeCell ref="J29:N29"/>
    <mergeCell ref="A29:E29"/>
  </mergeCells>
  <pageMargins left="0.7" right="0.7" top="0.75" bottom="0.75" header="0.3" footer="0.3"/>
  <pageSetup paperSize="9" orientation="portrait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7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14.6640625" customWidth="1"/>
    <col min="3" max="3" width="56.6640625" customWidth="1"/>
    <col min="4" max="4" width="20.6640625" style="94" customWidth="1"/>
    <col min="5" max="5" width="14.6640625" style="59" customWidth="1"/>
    <col min="6" max="6" width="14.6640625" style="99" customWidth="1"/>
    <col min="7" max="7" width="20.6640625" style="94" customWidth="1"/>
    <col min="8" max="8" width="14.6640625" style="59" customWidth="1"/>
    <col min="9" max="9" width="14.6640625" style="99" customWidth="1"/>
    <col min="10" max="10" width="20.6640625" style="100" customWidth="1"/>
    <col min="11" max="11" width="14.6640625" style="59" customWidth="1"/>
    <col min="12" max="12" width="14.6640625" style="99" customWidth="1"/>
  </cols>
  <sheetData>
    <row r="1" spans="1:9" ht="23.25" customHeight="1" x14ac:dyDescent="0.3">
      <c r="A1" s="37" t="s">
        <v>73</v>
      </c>
      <c r="C1" s="109" t="s">
        <v>203</v>
      </c>
    </row>
    <row r="3" spans="1:9" x14ac:dyDescent="0.2">
      <c r="A3" t="s">
        <v>74</v>
      </c>
    </row>
    <row r="4" spans="1:9" x14ac:dyDescent="0.2">
      <c r="A4" t="s">
        <v>75</v>
      </c>
    </row>
    <row r="5" spans="1:9" x14ac:dyDescent="0.2">
      <c r="A5" t="s">
        <v>76</v>
      </c>
    </row>
    <row r="8" spans="1:9" hidden="1" x14ac:dyDescent="0.2">
      <c r="D8" s="21" t="s">
        <v>77</v>
      </c>
      <c r="E8"/>
      <c r="F8"/>
      <c r="G8"/>
      <c r="H8"/>
      <c r="I8"/>
    </row>
    <row r="9" spans="1:9" ht="30" customHeight="1" x14ac:dyDescent="0.2">
      <c r="A9" s="55" t="s">
        <v>59</v>
      </c>
      <c r="B9" s="55" t="s">
        <v>38</v>
      </c>
      <c r="C9" s="57" t="s">
        <v>39</v>
      </c>
      <c r="D9" s="58" t="s">
        <v>78</v>
      </c>
      <c r="E9" s="101" t="s">
        <v>79</v>
      </c>
      <c r="F9" s="58" t="s">
        <v>80</v>
      </c>
      <c r="G9" s="101" t="s">
        <v>81</v>
      </c>
      <c r="H9" s="58" t="s">
        <v>82</v>
      </c>
      <c r="I9" s="101" t="s">
        <v>83</v>
      </c>
    </row>
    <row r="10" spans="1:9" x14ac:dyDescent="0.2">
      <c r="A10" t="s">
        <v>308</v>
      </c>
      <c r="B10">
        <v>-1</v>
      </c>
      <c r="C10" t="s">
        <v>148</v>
      </c>
      <c r="D10" s="59">
        <v>0</v>
      </c>
      <c r="E10" s="99">
        <v>0</v>
      </c>
      <c r="F10" s="59">
        <v>0</v>
      </c>
      <c r="G10" s="99">
        <v>0</v>
      </c>
      <c r="H10" s="59">
        <v>0</v>
      </c>
      <c r="I10" s="99">
        <v>0</v>
      </c>
    </row>
    <row r="11" spans="1:9" x14ac:dyDescent="0.2">
      <c r="B11">
        <v>0</v>
      </c>
      <c r="C11" t="s">
        <v>149</v>
      </c>
      <c r="D11" s="59">
        <v>0</v>
      </c>
      <c r="E11" s="99">
        <v>0</v>
      </c>
      <c r="F11" s="59">
        <v>0</v>
      </c>
      <c r="G11" s="99">
        <v>0</v>
      </c>
      <c r="H11" s="59">
        <v>0</v>
      </c>
      <c r="I11" s="99">
        <v>0</v>
      </c>
    </row>
    <row r="12" spans="1:9" x14ac:dyDescent="0.2">
      <c r="B12" t="s">
        <v>206</v>
      </c>
      <c r="C12" t="s">
        <v>211</v>
      </c>
      <c r="D12" s="59">
        <v>1.064981949458484E-2</v>
      </c>
      <c r="E12" s="99">
        <v>3.1744477402505453E-5</v>
      </c>
      <c r="F12" s="59">
        <v>1.080625752105896E-2</v>
      </c>
      <c r="G12" s="99">
        <v>3.2210780460395358E-5</v>
      </c>
      <c r="H12" s="59">
        <v>8.2547978781134877E-3</v>
      </c>
      <c r="I12" s="99">
        <v>2.4605510434920171E-5</v>
      </c>
    </row>
    <row r="13" spans="1:9" x14ac:dyDescent="0.2">
      <c r="C13" t="s">
        <v>213</v>
      </c>
      <c r="D13" s="59">
        <v>0</v>
      </c>
      <c r="E13" s="99">
        <v>0</v>
      </c>
      <c r="F13" s="59">
        <v>3.2723387204487768E-4</v>
      </c>
      <c r="G13" s="99">
        <v>1.1007711013888811E-6</v>
      </c>
      <c r="H13" s="59">
        <v>6.6794638062170526E-4</v>
      </c>
      <c r="I13" s="99">
        <v>2.2468825383847681E-6</v>
      </c>
    </row>
    <row r="14" spans="1:9" x14ac:dyDescent="0.2">
      <c r="C14" t="s">
        <v>215</v>
      </c>
      <c r="D14" s="59">
        <v>8.3183141549979201E-4</v>
      </c>
      <c r="E14" s="99">
        <v>3.7807993365957428E-6</v>
      </c>
      <c r="F14" s="59">
        <v>1.372521835574657E-3</v>
      </c>
      <c r="G14" s="99">
        <v>6.2383189053829761E-6</v>
      </c>
      <c r="H14" s="59">
        <v>1.6361977743929591E-3</v>
      </c>
      <c r="I14" s="99">
        <v>7.4367658454537854E-6</v>
      </c>
    </row>
    <row r="15" spans="1:9" x14ac:dyDescent="0.2">
      <c r="C15" t="s">
        <v>220</v>
      </c>
      <c r="D15" s="59">
        <v>3.11845680937319E-4</v>
      </c>
      <c r="E15" s="99">
        <v>9.4672213015725187E-7</v>
      </c>
      <c r="F15" s="59">
        <v>5.5983724625413935E-4</v>
      </c>
      <c r="G15" s="99">
        <v>1.6995916336632569E-6</v>
      </c>
      <c r="H15" s="59">
        <v>8.380291353545763E-4</v>
      </c>
      <c r="I15" s="99">
        <v>2.5441453149905701E-6</v>
      </c>
    </row>
    <row r="16" spans="1:9" x14ac:dyDescent="0.2">
      <c r="C16" t="s">
        <v>272</v>
      </c>
      <c r="D16" s="59">
        <v>0</v>
      </c>
      <c r="E16" s="99">
        <v>0</v>
      </c>
      <c r="F16" s="59">
        <v>2.9036004645760738E-4</v>
      </c>
      <c r="G16" s="99">
        <v>5.1941063514051873E-7</v>
      </c>
      <c r="H16" s="59">
        <v>6.4252474666248965E-4</v>
      </c>
      <c r="I16" s="99">
        <v>1.149380539192708E-6</v>
      </c>
    </row>
    <row r="17" spans="1:9" x14ac:dyDescent="0.2">
      <c r="C17" t="s">
        <v>278</v>
      </c>
      <c r="D17" s="59">
        <v>1.3683010262257701E-2</v>
      </c>
      <c r="E17" s="99">
        <v>3.7088931014588308E-5</v>
      </c>
      <c r="F17" s="59">
        <v>1.388572152540225E-2</v>
      </c>
      <c r="G17" s="99">
        <v>3.7638396659248878E-5</v>
      </c>
      <c r="H17" s="59">
        <v>1.064239477274897E-2</v>
      </c>
      <c r="I17" s="99">
        <v>2.8847091246087682E-5</v>
      </c>
    </row>
    <row r="18" spans="1:9" x14ac:dyDescent="0.2">
      <c r="A18" t="s">
        <v>310</v>
      </c>
      <c r="B18">
        <v>-1</v>
      </c>
      <c r="C18" t="s">
        <v>148</v>
      </c>
      <c r="D18" s="59">
        <v>0</v>
      </c>
      <c r="E18" s="99">
        <v>0</v>
      </c>
      <c r="F18" s="59">
        <v>0</v>
      </c>
      <c r="G18" s="99">
        <v>0</v>
      </c>
      <c r="H18" s="59">
        <v>0</v>
      </c>
      <c r="I18" s="99">
        <v>0</v>
      </c>
    </row>
    <row r="19" spans="1:9" x14ac:dyDescent="0.2">
      <c r="B19">
        <v>0</v>
      </c>
      <c r="C19" t="s">
        <v>149</v>
      </c>
      <c r="D19" s="59">
        <v>0</v>
      </c>
      <c r="E19" s="99">
        <v>0</v>
      </c>
      <c r="F19" s="59">
        <v>0</v>
      </c>
      <c r="G19" s="99">
        <v>0</v>
      </c>
      <c r="H19" s="59">
        <v>0</v>
      </c>
      <c r="I19" s="99">
        <v>0</v>
      </c>
    </row>
    <row r="20" spans="1:9" x14ac:dyDescent="0.2">
      <c r="B20" t="s">
        <v>206</v>
      </c>
      <c r="C20" t="s">
        <v>211</v>
      </c>
      <c r="D20" s="59">
        <v>1.4079422382671481E-2</v>
      </c>
      <c r="E20" s="99">
        <v>4.1967275210091952E-5</v>
      </c>
      <c r="F20" s="59">
        <v>1.4699587416193909E-2</v>
      </c>
      <c r="G20" s="99">
        <v>4.3815833761012657E-5</v>
      </c>
      <c r="H20" s="59">
        <v>7.8538347762907856E-3</v>
      </c>
      <c r="I20" s="99">
        <v>2.3410338617076569E-5</v>
      </c>
    </row>
    <row r="21" spans="1:9" x14ac:dyDescent="0.2">
      <c r="C21" t="s">
        <v>213</v>
      </c>
      <c r="D21" s="59">
        <v>6.6782422866301584E-5</v>
      </c>
      <c r="E21" s="99">
        <v>2.2464716354875119E-7</v>
      </c>
      <c r="F21" s="59">
        <v>2.035909862809823E-3</v>
      </c>
      <c r="G21" s="99">
        <v>6.8485292430433588E-6</v>
      </c>
      <c r="H21" s="59">
        <v>3.9317710966060527E-3</v>
      </c>
      <c r="I21" s="99">
        <v>1.3225953576793729E-5</v>
      </c>
    </row>
    <row r="22" spans="1:9" x14ac:dyDescent="0.2">
      <c r="C22" t="s">
        <v>215</v>
      </c>
      <c r="D22" s="59">
        <v>4.7137113544988224E-3</v>
      </c>
      <c r="E22" s="99">
        <v>2.142452957404254E-5</v>
      </c>
      <c r="F22" s="59">
        <v>7.1583714589398767E-3</v>
      </c>
      <c r="G22" s="99">
        <v>3.2535878735482253E-5</v>
      </c>
      <c r="H22" s="59">
        <v>5.9840837843603599E-3</v>
      </c>
      <c r="I22" s="99">
        <v>2.7198564012456022E-5</v>
      </c>
    </row>
    <row r="23" spans="1:9" x14ac:dyDescent="0.2">
      <c r="C23" t="s">
        <v>220</v>
      </c>
      <c r="D23" s="59">
        <v>8.9098765982091144E-4</v>
      </c>
      <c r="E23" s="99">
        <v>2.704920371877862E-6</v>
      </c>
      <c r="F23" s="59">
        <v>2.802262260096269E-3</v>
      </c>
      <c r="G23" s="99">
        <v>8.5072965838858633E-6</v>
      </c>
      <c r="H23" s="59">
        <v>3.1854540667187311E-3</v>
      </c>
      <c r="I23" s="99">
        <v>9.6706160896555802E-6</v>
      </c>
    </row>
    <row r="24" spans="1:9" x14ac:dyDescent="0.2">
      <c r="C24" t="s">
        <v>272</v>
      </c>
      <c r="D24" s="59">
        <v>0</v>
      </c>
      <c r="E24" s="99">
        <v>0</v>
      </c>
      <c r="F24" s="59">
        <v>1.657126265140202E-3</v>
      </c>
      <c r="G24" s="99">
        <v>2.964350696266246E-6</v>
      </c>
      <c r="H24" s="59">
        <v>4.1551028086431723E-3</v>
      </c>
      <c r="I24" s="99">
        <v>7.432856604211218E-6</v>
      </c>
    </row>
    <row r="25" spans="1:9" x14ac:dyDescent="0.2">
      <c r="C25" t="s">
        <v>278</v>
      </c>
      <c r="D25" s="59">
        <v>8.3618396047130377E-3</v>
      </c>
      <c r="E25" s="99">
        <v>2.2665457842248411E-5</v>
      </c>
      <c r="F25" s="59">
        <v>9.2749452498597316E-3</v>
      </c>
      <c r="G25" s="99">
        <v>2.5140506214848918E-5</v>
      </c>
      <c r="H25" s="59">
        <v>5.9984192484234203E-3</v>
      </c>
      <c r="I25" s="99">
        <v>1.625921149200736E-5</v>
      </c>
    </row>
    <row r="26" spans="1:9" x14ac:dyDescent="0.2">
      <c r="C26" t="s">
        <v>292</v>
      </c>
      <c r="D26" s="59">
        <v>0</v>
      </c>
      <c r="E26" s="99">
        <v>0</v>
      </c>
      <c r="F26" s="59">
        <v>5.0639419060471693E-3</v>
      </c>
      <c r="G26" s="99">
        <v>2.2536957893927009E-5</v>
      </c>
      <c r="H26" s="59">
        <v>1.0888560444655091E-2</v>
      </c>
      <c r="I26" s="99">
        <v>4.8459289782457658E-5</v>
      </c>
    </row>
    <row r="27" spans="1:9" x14ac:dyDescent="0.2">
      <c r="A27" t="s">
        <v>312</v>
      </c>
      <c r="B27">
        <v>-1</v>
      </c>
      <c r="C27" t="s">
        <v>148</v>
      </c>
      <c r="D27" s="59">
        <v>0</v>
      </c>
      <c r="E27" s="99">
        <v>0</v>
      </c>
      <c r="F27" s="59">
        <v>0</v>
      </c>
      <c r="G27" s="99">
        <v>0</v>
      </c>
      <c r="H27" s="59">
        <v>0</v>
      </c>
      <c r="I27" s="99">
        <v>0</v>
      </c>
    </row>
    <row r="28" spans="1:9" x14ac:dyDescent="0.2">
      <c r="B28">
        <v>0</v>
      </c>
      <c r="C28" t="s">
        <v>149</v>
      </c>
      <c r="D28" s="59">
        <v>0</v>
      </c>
      <c r="E28" s="99">
        <v>0</v>
      </c>
      <c r="F28" s="59">
        <v>0</v>
      </c>
      <c r="G28" s="99">
        <v>0</v>
      </c>
      <c r="H28" s="59">
        <v>0</v>
      </c>
      <c r="I28" s="99">
        <v>0</v>
      </c>
    </row>
    <row r="29" spans="1:9" x14ac:dyDescent="0.2">
      <c r="B29" t="s">
        <v>206</v>
      </c>
      <c r="C29" t="s">
        <v>211</v>
      </c>
      <c r="D29" s="59">
        <v>1.263537906137184E-2</v>
      </c>
      <c r="E29" s="99">
        <v>3.7662939291108163E-5</v>
      </c>
      <c r="F29" s="59">
        <v>1.326886711363246E-2</v>
      </c>
      <c r="G29" s="99">
        <v>3.9551210465090927E-5</v>
      </c>
      <c r="H29" s="59">
        <v>7.3437619539272391E-3</v>
      </c>
      <c r="I29" s="99">
        <v>2.188993771343825E-5</v>
      </c>
    </row>
    <row r="30" spans="1:9" x14ac:dyDescent="0.2">
      <c r="C30" t="s">
        <v>213</v>
      </c>
      <c r="D30" s="59">
        <v>0</v>
      </c>
      <c r="E30" s="99">
        <v>0</v>
      </c>
      <c r="F30" s="59">
        <v>1.7024747657845029E-3</v>
      </c>
      <c r="G30" s="99">
        <v>5.7268980478963798E-6</v>
      </c>
      <c r="H30" s="59">
        <v>3.1691600489551931E-3</v>
      </c>
      <c r="I30" s="99">
        <v>1.066063172423551E-5</v>
      </c>
    </row>
    <row r="31" spans="1:9" x14ac:dyDescent="0.2">
      <c r="C31" t="s">
        <v>215</v>
      </c>
      <c r="D31" s="59">
        <v>3.3273256619991681E-3</v>
      </c>
      <c r="E31" s="99">
        <v>1.512319734638297E-5</v>
      </c>
      <c r="F31" s="59">
        <v>4.5427237857571974E-3</v>
      </c>
      <c r="G31" s="99">
        <v>2.064736526596453E-5</v>
      </c>
      <c r="H31" s="59">
        <v>4.3939016688795624E-3</v>
      </c>
      <c r="I31" s="99">
        <v>1.997094628216879E-5</v>
      </c>
    </row>
    <row r="32" spans="1:9" x14ac:dyDescent="0.2">
      <c r="C32" t="s">
        <v>220</v>
      </c>
      <c r="D32" s="59">
        <v>8.9098765982091144E-4</v>
      </c>
      <c r="E32" s="99">
        <v>2.704920371877862E-6</v>
      </c>
      <c r="F32" s="59">
        <v>1.9412923988145619E-3</v>
      </c>
      <c r="G32" s="99">
        <v>5.8935062673938859E-6</v>
      </c>
      <c r="H32" s="59">
        <v>2.4233095117796111E-3</v>
      </c>
      <c r="I32" s="99">
        <v>7.3568462969460128E-6</v>
      </c>
    </row>
    <row r="33" spans="1:9" x14ac:dyDescent="0.2">
      <c r="C33" t="s">
        <v>272</v>
      </c>
      <c r="D33" s="59">
        <v>0</v>
      </c>
      <c r="E33" s="99">
        <v>0</v>
      </c>
      <c r="F33" s="59">
        <v>1.6778662684586031E-3</v>
      </c>
      <c r="G33" s="99">
        <v>3.0014514559191402E-6</v>
      </c>
      <c r="H33" s="59">
        <v>2.557005704164532E-3</v>
      </c>
      <c r="I33" s="99">
        <v>4.5741002354190518E-6</v>
      </c>
    </row>
    <row r="34" spans="1:9" x14ac:dyDescent="0.2">
      <c r="C34" t="s">
        <v>278</v>
      </c>
      <c r="D34" s="59">
        <v>1.178259217027746E-2</v>
      </c>
      <c r="E34" s="99">
        <v>3.1937690595895488E-5</v>
      </c>
      <c r="F34" s="59">
        <v>1.243868889250873E-2</v>
      </c>
      <c r="G34" s="99">
        <v>3.3716095026158492E-5</v>
      </c>
      <c r="H34" s="59">
        <v>7.455558393152018E-3</v>
      </c>
      <c r="I34" s="99">
        <v>2.0208907661319291E-5</v>
      </c>
    </row>
    <row r="35" spans="1:9" x14ac:dyDescent="0.2">
      <c r="C35" t="s">
        <v>292</v>
      </c>
      <c r="D35" s="59">
        <v>0</v>
      </c>
      <c r="E35" s="99">
        <v>0</v>
      </c>
      <c r="F35" s="59">
        <v>3.094274146905726E-3</v>
      </c>
      <c r="G35" s="99">
        <v>1.377099647960134E-5</v>
      </c>
      <c r="H35" s="59">
        <v>7.5049854298199917E-3</v>
      </c>
      <c r="I35" s="99">
        <v>3.3400766391970013E-5</v>
      </c>
    </row>
    <row r="36" spans="1:9" x14ac:dyDescent="0.2">
      <c r="A36" t="s">
        <v>314</v>
      </c>
      <c r="B36">
        <v>-1</v>
      </c>
      <c r="C36" t="s">
        <v>148</v>
      </c>
      <c r="D36" s="59">
        <v>0</v>
      </c>
      <c r="E36" s="99">
        <v>0</v>
      </c>
      <c r="F36" s="59">
        <v>0</v>
      </c>
      <c r="G36" s="99">
        <v>0</v>
      </c>
      <c r="H36" s="59">
        <v>0</v>
      </c>
      <c r="I36" s="99">
        <v>0</v>
      </c>
    </row>
    <row r="37" spans="1:9" x14ac:dyDescent="0.2">
      <c r="B37">
        <v>0</v>
      </c>
      <c r="C37" t="s">
        <v>149</v>
      </c>
      <c r="D37" s="59">
        <v>0</v>
      </c>
      <c r="E37" s="99">
        <v>0</v>
      </c>
      <c r="F37" s="59">
        <v>0</v>
      </c>
      <c r="G37" s="99">
        <v>0</v>
      </c>
      <c r="H37" s="59">
        <v>0</v>
      </c>
      <c r="I37" s="99">
        <v>0</v>
      </c>
    </row>
    <row r="38" spans="1:9" x14ac:dyDescent="0.2">
      <c r="B38" t="s">
        <v>206</v>
      </c>
      <c r="C38" t="s">
        <v>211</v>
      </c>
      <c r="D38" s="59">
        <v>3.772563176895307E-2</v>
      </c>
      <c r="E38" s="99">
        <v>1.124507758834515E-4</v>
      </c>
      <c r="F38" s="59">
        <v>3.9075554409489427E-2</v>
      </c>
      <c r="G38" s="99">
        <v>1.164745613362872E-4</v>
      </c>
      <c r="H38" s="59">
        <v>2.197873251948473E-2</v>
      </c>
      <c r="I38" s="99">
        <v>6.5513164627368481E-5</v>
      </c>
    </row>
    <row r="39" spans="1:9" x14ac:dyDescent="0.2">
      <c r="C39" t="s">
        <v>213</v>
      </c>
      <c r="D39" s="59">
        <v>6.6782422866301584E-5</v>
      </c>
      <c r="E39" s="99">
        <v>2.2464716354875119E-7</v>
      </c>
      <c r="F39" s="59">
        <v>3.9431840587176503E-3</v>
      </c>
      <c r="G39" s="99">
        <v>1.3264345259155909E-5</v>
      </c>
      <c r="H39" s="59">
        <v>8.084575360917676E-3</v>
      </c>
      <c r="I39" s="99">
        <v>2.719543324988769E-5</v>
      </c>
    </row>
    <row r="40" spans="1:9" x14ac:dyDescent="0.2">
      <c r="C40" t="s">
        <v>215</v>
      </c>
      <c r="D40" s="59">
        <v>8.4569527242478858E-3</v>
      </c>
      <c r="E40" s="99">
        <v>3.8438126588723391E-5</v>
      </c>
      <c r="F40" s="59">
        <v>1.293497851102177E-2</v>
      </c>
      <c r="G40" s="99">
        <v>5.8791429684063802E-5</v>
      </c>
      <c r="H40" s="59">
        <v>1.2090515789463871E-2</v>
      </c>
      <c r="I40" s="99">
        <v>5.4953219154917562E-5</v>
      </c>
    </row>
    <row r="41" spans="1:9" x14ac:dyDescent="0.2">
      <c r="C41" t="s">
        <v>220</v>
      </c>
      <c r="D41" s="59">
        <v>2.004722234597051E-3</v>
      </c>
      <c r="E41" s="99">
        <v>6.0860708367251904E-6</v>
      </c>
      <c r="F41" s="59">
        <v>5.1474690646963108E-3</v>
      </c>
      <c r="G41" s="99">
        <v>1.5627033419864381E-5</v>
      </c>
      <c r="H41" s="59">
        <v>6.4982769166603586E-3</v>
      </c>
      <c r="I41" s="99">
        <v>1.972790691344851E-5</v>
      </c>
    </row>
    <row r="42" spans="1:9" x14ac:dyDescent="0.2">
      <c r="C42" t="s">
        <v>272</v>
      </c>
      <c r="D42" s="59">
        <v>0</v>
      </c>
      <c r="E42" s="99">
        <v>0</v>
      </c>
      <c r="F42" s="59">
        <v>3.6253525800564118E-3</v>
      </c>
      <c r="G42" s="99">
        <v>6.4852127873259036E-6</v>
      </c>
      <c r="H42" s="59">
        <v>7.7832346236846803E-3</v>
      </c>
      <c r="I42" s="99">
        <v>1.3923041026672281E-5</v>
      </c>
    </row>
    <row r="43" spans="1:9" x14ac:dyDescent="0.2">
      <c r="C43" t="s">
        <v>278</v>
      </c>
      <c r="D43" s="59">
        <v>3.4207525655644243E-2</v>
      </c>
      <c r="E43" s="99">
        <v>9.2722327536470776E-5</v>
      </c>
      <c r="F43" s="59">
        <v>3.5852744746701408E-2</v>
      </c>
      <c r="G43" s="99">
        <v>9.7181829956081986E-5</v>
      </c>
      <c r="H43" s="59">
        <v>2.14923899581244E-2</v>
      </c>
      <c r="I43" s="99">
        <v>5.8256900580879923E-5</v>
      </c>
    </row>
    <row r="44" spans="1:9" x14ac:dyDescent="0.2">
      <c r="C44" t="s">
        <v>292</v>
      </c>
      <c r="D44" s="59">
        <v>0</v>
      </c>
      <c r="E44" s="99">
        <v>0</v>
      </c>
      <c r="F44" s="59">
        <v>8.1582160529528949E-3</v>
      </c>
      <c r="G44" s="99">
        <v>3.6307954373528343E-5</v>
      </c>
      <c r="H44" s="59">
        <v>1.988968421683927E-2</v>
      </c>
      <c r="I44" s="99">
        <v>8.8518585725307024E-5</v>
      </c>
    </row>
    <row r="45" spans="1:9" x14ac:dyDescent="0.2">
      <c r="A45" t="s">
        <v>316</v>
      </c>
      <c r="B45">
        <v>-1</v>
      </c>
      <c r="C45" t="s">
        <v>148</v>
      </c>
      <c r="D45" s="59">
        <v>0</v>
      </c>
      <c r="E45" s="99">
        <v>0</v>
      </c>
      <c r="F45" s="59">
        <v>0</v>
      </c>
      <c r="G45" s="99">
        <v>0</v>
      </c>
      <c r="H45" s="59">
        <v>0</v>
      </c>
      <c r="I45" s="99">
        <v>0</v>
      </c>
    </row>
    <row r="46" spans="1:9" x14ac:dyDescent="0.2">
      <c r="B46">
        <v>0</v>
      </c>
      <c r="C46" t="s">
        <v>149</v>
      </c>
      <c r="D46" s="59">
        <v>0</v>
      </c>
      <c r="E46" s="99">
        <v>0</v>
      </c>
      <c r="F46" s="59">
        <v>0</v>
      </c>
      <c r="G46" s="99">
        <v>0</v>
      </c>
      <c r="H46" s="59">
        <v>0</v>
      </c>
      <c r="I46" s="99">
        <v>0</v>
      </c>
    </row>
    <row r="47" spans="1:9" x14ac:dyDescent="0.2">
      <c r="B47" t="s">
        <v>206</v>
      </c>
      <c r="C47" t="s">
        <v>211</v>
      </c>
      <c r="D47" s="59">
        <v>3.7545126353790613E-2</v>
      </c>
      <c r="E47" s="99">
        <v>1.119127338935785E-4</v>
      </c>
      <c r="F47" s="59">
        <v>3.7743682310469311E-2</v>
      </c>
      <c r="G47" s="99">
        <v>1.125045800824388E-4</v>
      </c>
      <c r="H47" s="59">
        <v>3.1307884750701197E-2</v>
      </c>
      <c r="I47" s="99">
        <v>9.3321059619294741E-5</v>
      </c>
    </row>
    <row r="48" spans="1:9" x14ac:dyDescent="0.2">
      <c r="C48" t="s">
        <v>213</v>
      </c>
      <c r="D48" s="59">
        <v>0</v>
      </c>
      <c r="E48" s="99">
        <v>0</v>
      </c>
      <c r="F48" s="59">
        <v>5.5763323093361824E-4</v>
      </c>
      <c r="G48" s="99">
        <v>1.875803815632073E-6</v>
      </c>
      <c r="H48" s="59">
        <v>1.714522621930411E-3</v>
      </c>
      <c r="I48" s="99">
        <v>5.7674254291122453E-6</v>
      </c>
    </row>
    <row r="49" spans="3:9" x14ac:dyDescent="0.2">
      <c r="C49" t="s">
        <v>215</v>
      </c>
      <c r="D49" s="59">
        <v>2.7727713849993069E-4</v>
      </c>
      <c r="E49" s="99">
        <v>1.260266445531914E-6</v>
      </c>
      <c r="F49" s="59">
        <v>6.0307777623734918E-4</v>
      </c>
      <c r="G49" s="99">
        <v>2.7410795190319131E-6</v>
      </c>
      <c r="H49" s="59">
        <v>9.8533904606946574E-4</v>
      </c>
      <c r="I49" s="99">
        <v>4.4785146873336014E-6</v>
      </c>
    </row>
    <row r="50" spans="3:9" x14ac:dyDescent="0.2">
      <c r="C50" t="s">
        <v>220</v>
      </c>
      <c r="D50" s="59">
        <v>3.5639506392836457E-4</v>
      </c>
      <c r="E50" s="99">
        <v>1.0819681487511451E-6</v>
      </c>
      <c r="F50" s="59">
        <v>7.803566920598149E-4</v>
      </c>
      <c r="G50" s="99">
        <v>2.369059425703028E-6</v>
      </c>
      <c r="H50" s="59">
        <v>1.4593726335296461E-3</v>
      </c>
      <c r="I50" s="99">
        <v>4.4304617724883306E-6</v>
      </c>
    </row>
    <row r="51" spans="3:9" x14ac:dyDescent="0.2">
      <c r="C51" t="s">
        <v>278</v>
      </c>
      <c r="D51" s="59">
        <v>3.7628278221208657E-2</v>
      </c>
      <c r="E51" s="99">
        <v>1.019945602901179E-4</v>
      </c>
      <c r="F51" s="59">
        <v>3.7628278221208657E-2</v>
      </c>
      <c r="G51" s="99">
        <v>1.019945602901179E-4</v>
      </c>
      <c r="H51" s="59">
        <v>3.1921420169895867E-2</v>
      </c>
      <c r="I51" s="99">
        <v>8.6525649537414525E-5</v>
      </c>
    </row>
    <row r="52" spans="3:9" x14ac:dyDescent="0.2">
      <c r="C52" t="s">
        <v>292</v>
      </c>
      <c r="D52" s="59">
        <v>0</v>
      </c>
      <c r="E52" s="99">
        <v>0</v>
      </c>
      <c r="F52" s="59">
        <v>8.9968511021142593E-4</v>
      </c>
      <c r="G52" s="99">
        <v>4.0040280522205333E-6</v>
      </c>
      <c r="H52" s="59">
        <v>2.1423773208865131E-3</v>
      </c>
      <c r="I52" s="99">
        <v>9.5346013776473504E-6</v>
      </c>
    </row>
    <row r="53" spans="3:9" x14ac:dyDescent="0.2">
      <c r="D53"/>
      <c r="E53"/>
      <c r="F53"/>
      <c r="G53"/>
      <c r="H53"/>
      <c r="I53"/>
    </row>
    <row r="54" spans="3:9" x14ac:dyDescent="0.2">
      <c r="D54"/>
      <c r="E54"/>
      <c r="F54"/>
      <c r="G54"/>
      <c r="H54"/>
      <c r="I54"/>
    </row>
    <row r="55" spans="3:9" x14ac:dyDescent="0.2">
      <c r="D55"/>
      <c r="E55"/>
      <c r="F55"/>
      <c r="G55"/>
      <c r="H55"/>
      <c r="I55"/>
    </row>
    <row r="56" spans="3:9" x14ac:dyDescent="0.2">
      <c r="D56"/>
      <c r="E56"/>
      <c r="F56"/>
      <c r="G56"/>
      <c r="H56"/>
      <c r="I56"/>
    </row>
    <row r="57" spans="3:9" x14ac:dyDescent="0.2">
      <c r="D57"/>
      <c r="E57"/>
      <c r="F57"/>
      <c r="G57"/>
      <c r="H57"/>
      <c r="I57"/>
    </row>
    <row r="58" spans="3:9" x14ac:dyDescent="0.2">
      <c r="D58"/>
      <c r="E58"/>
      <c r="F58"/>
      <c r="G58"/>
      <c r="H58"/>
      <c r="I58"/>
    </row>
    <row r="59" spans="3:9" x14ac:dyDescent="0.2">
      <c r="D59"/>
      <c r="E59"/>
      <c r="F59"/>
      <c r="G59"/>
      <c r="H59"/>
      <c r="I59"/>
    </row>
    <row r="60" spans="3:9" x14ac:dyDescent="0.2">
      <c r="D60"/>
      <c r="E60"/>
      <c r="F60"/>
      <c r="G60"/>
      <c r="H60"/>
      <c r="I60"/>
    </row>
    <row r="61" spans="3:9" x14ac:dyDescent="0.2">
      <c r="D61"/>
      <c r="E61"/>
      <c r="F61"/>
      <c r="G61"/>
      <c r="H61"/>
      <c r="I61"/>
    </row>
    <row r="62" spans="3:9" x14ac:dyDescent="0.2">
      <c r="D62"/>
      <c r="E62"/>
      <c r="F62"/>
      <c r="G62"/>
      <c r="H62"/>
      <c r="I62"/>
    </row>
    <row r="63" spans="3:9" x14ac:dyDescent="0.2">
      <c r="D63"/>
      <c r="E63"/>
      <c r="F63"/>
      <c r="G63"/>
      <c r="H63"/>
      <c r="I63"/>
    </row>
    <row r="64" spans="3:9" x14ac:dyDescent="0.2">
      <c r="D64"/>
      <c r="E64"/>
      <c r="F64"/>
      <c r="G64"/>
      <c r="H64"/>
      <c r="I64"/>
    </row>
    <row r="65" spans="4:9" x14ac:dyDescent="0.2">
      <c r="D65"/>
      <c r="E65"/>
      <c r="F65"/>
      <c r="G65"/>
      <c r="H65"/>
      <c r="I65"/>
    </row>
    <row r="66" spans="4:9" x14ac:dyDescent="0.2">
      <c r="D66"/>
      <c r="E66"/>
      <c r="F66"/>
      <c r="G66"/>
      <c r="H66"/>
      <c r="I66"/>
    </row>
    <row r="67" spans="4:9" x14ac:dyDescent="0.2">
      <c r="D67"/>
      <c r="E67"/>
      <c r="F67"/>
      <c r="G67"/>
      <c r="H67"/>
      <c r="I67"/>
    </row>
  </sheetData>
  <autoFilter ref="A9:I10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24"/>
  <sheetViews>
    <sheetView workbookViewId="0"/>
  </sheetViews>
  <sheetFormatPr baseColWidth="10" defaultColWidth="8.83203125" defaultRowHeight="15" x14ac:dyDescent="0.2"/>
  <cols>
    <col min="1" max="1" width="14.6640625" customWidth="1"/>
    <col min="2" max="2" width="56.6640625" customWidth="1"/>
    <col min="3" max="5" width="14.6640625" customWidth="1"/>
    <col min="6" max="11" width="14.6640625" style="67" customWidth="1"/>
    <col min="12" max="12" width="16.83203125" style="67" customWidth="1"/>
    <col min="13" max="14" width="16.83203125" style="89" customWidth="1"/>
    <col min="15" max="15" width="16.83203125" style="94" customWidth="1"/>
    <col min="16" max="16" width="16.83203125" style="67" bestFit="1" customWidth="1"/>
    <col min="17" max="18" width="16.83203125" style="89" bestFit="1" customWidth="1"/>
    <col min="19" max="19" width="16.83203125" style="94" bestFit="1" customWidth="1"/>
    <col min="20" max="20" width="16.83203125" bestFit="1" customWidth="1"/>
  </cols>
  <sheetData>
    <row r="1" spans="1:16" ht="23.25" customHeight="1" x14ac:dyDescent="0.3">
      <c r="A1" s="102" t="s">
        <v>84</v>
      </c>
      <c r="C1" s="109" t="s">
        <v>203</v>
      </c>
    </row>
    <row r="5" spans="1:16" ht="45" customHeight="1" x14ac:dyDescent="0.2">
      <c r="A5" s="52" t="s">
        <v>85</v>
      </c>
      <c r="B5" s="30" t="s">
        <v>86</v>
      </c>
    </row>
    <row r="7" spans="1:16" hidden="1" x14ac:dyDescent="0.2">
      <c r="F7" s="73" t="s">
        <v>77</v>
      </c>
      <c r="M7" s="67"/>
      <c r="N7" s="67"/>
      <c r="O7" s="67"/>
    </row>
    <row r="8" spans="1:16" ht="30" customHeight="1" x14ac:dyDescent="0.2">
      <c r="A8" s="20" t="s">
        <v>38</v>
      </c>
      <c r="B8" s="20" t="s">
        <v>39</v>
      </c>
      <c r="C8" s="20" t="s">
        <v>87</v>
      </c>
      <c r="D8" s="20" t="s">
        <v>88</v>
      </c>
      <c r="E8" s="20" t="s">
        <v>89</v>
      </c>
      <c r="F8" s="74" t="s">
        <v>43</v>
      </c>
      <c r="G8" s="65" t="s">
        <v>90</v>
      </c>
      <c r="H8" s="54" t="s">
        <v>45</v>
      </c>
      <c r="I8" s="54" t="s">
        <v>91</v>
      </c>
      <c r="J8" s="54" t="s">
        <v>92</v>
      </c>
      <c r="K8" s="54" t="s">
        <v>42</v>
      </c>
      <c r="L8" s="54" t="s">
        <v>47</v>
      </c>
      <c r="M8" s="82" t="s">
        <v>48</v>
      </c>
      <c r="N8" s="54" t="s">
        <v>20</v>
      </c>
      <c r="O8" s="54" t="s">
        <v>22</v>
      </c>
      <c r="P8" s="54" t="s">
        <v>49</v>
      </c>
    </row>
    <row r="9" spans="1:16" x14ac:dyDescent="0.2">
      <c r="A9">
        <v>-1</v>
      </c>
      <c r="B9" t="s">
        <v>148</v>
      </c>
      <c r="C9" s="81" t="s">
        <v>171</v>
      </c>
      <c r="F9" s="67">
        <v>0</v>
      </c>
      <c r="G9" s="67">
        <v>0</v>
      </c>
      <c r="H9" s="67">
        <v>0</v>
      </c>
      <c r="I9" s="125">
        <v>0</v>
      </c>
      <c r="J9" s="125">
        <v>0</v>
      </c>
      <c r="K9" s="125">
        <v>0</v>
      </c>
      <c r="L9" s="125">
        <v>6</v>
      </c>
      <c r="M9" s="125">
        <v>0</v>
      </c>
      <c r="N9" s="89">
        <v>0</v>
      </c>
      <c r="O9" s="89">
        <v>0</v>
      </c>
      <c r="P9" s="94">
        <v>0</v>
      </c>
    </row>
    <row r="10" spans="1:16" x14ac:dyDescent="0.2">
      <c r="C10" s="81" t="s">
        <v>172</v>
      </c>
      <c r="D10" s="81" t="s">
        <v>173</v>
      </c>
      <c r="E10" s="81" t="s">
        <v>174</v>
      </c>
      <c r="F10" s="67">
        <v>0</v>
      </c>
      <c r="G10" s="67">
        <v>0</v>
      </c>
      <c r="H10" s="67">
        <v>0</v>
      </c>
      <c r="I10" s="125">
        <v>0</v>
      </c>
      <c r="J10" s="125">
        <v>0</v>
      </c>
      <c r="K10" s="125">
        <v>0</v>
      </c>
      <c r="L10" s="125">
        <v>19</v>
      </c>
      <c r="M10" s="125">
        <v>0</v>
      </c>
      <c r="N10" s="89">
        <v>0</v>
      </c>
      <c r="O10" s="89">
        <v>0</v>
      </c>
      <c r="P10" s="94">
        <v>0</v>
      </c>
    </row>
    <row r="11" spans="1:16" x14ac:dyDescent="0.2">
      <c r="A11" t="s">
        <v>200</v>
      </c>
      <c r="F11" s="67">
        <v>0</v>
      </c>
      <c r="G11" s="67">
        <v>0</v>
      </c>
      <c r="H11" s="68">
        <v>0</v>
      </c>
      <c r="I11" s="125">
        <v>0</v>
      </c>
      <c r="J11" s="125">
        <v>0</v>
      </c>
      <c r="K11" s="126">
        <v>0</v>
      </c>
      <c r="L11" s="125">
        <v>25</v>
      </c>
      <c r="M11" s="125">
        <v>0</v>
      </c>
      <c r="N11" s="89">
        <v>0</v>
      </c>
      <c r="O11" s="89">
        <v>0</v>
      </c>
      <c r="P11" s="95">
        <v>0</v>
      </c>
    </row>
    <row r="12" spans="1:16" x14ac:dyDescent="0.2">
      <c r="A12">
        <v>0</v>
      </c>
      <c r="B12" t="s">
        <v>149</v>
      </c>
      <c r="C12" s="81" t="s">
        <v>171</v>
      </c>
      <c r="F12" s="67">
        <v>0</v>
      </c>
      <c r="G12" s="67">
        <v>0</v>
      </c>
      <c r="H12" s="67">
        <v>0</v>
      </c>
      <c r="I12" s="125">
        <v>0</v>
      </c>
      <c r="J12" s="125">
        <v>0</v>
      </c>
      <c r="K12" s="125">
        <v>0</v>
      </c>
      <c r="L12" s="125">
        <v>157</v>
      </c>
      <c r="M12" s="125">
        <v>156</v>
      </c>
      <c r="N12" s="89">
        <v>60.783333333333331</v>
      </c>
      <c r="O12" s="89">
        <v>114.6223070888234</v>
      </c>
      <c r="P12" s="94">
        <v>0.14052277638610869</v>
      </c>
    </row>
    <row r="13" spans="1:16" x14ac:dyDescent="0.2">
      <c r="C13" s="81" t="s">
        <v>172</v>
      </c>
      <c r="D13" s="81" t="s">
        <v>173</v>
      </c>
      <c r="E13" s="81" t="s">
        <v>174</v>
      </c>
      <c r="F13" s="67">
        <v>0</v>
      </c>
      <c r="G13" s="67">
        <v>0</v>
      </c>
      <c r="H13" s="67">
        <v>0</v>
      </c>
      <c r="I13" s="125">
        <v>0</v>
      </c>
      <c r="J13" s="125">
        <v>0</v>
      </c>
      <c r="K13" s="125">
        <v>0</v>
      </c>
      <c r="L13" s="125">
        <v>489</v>
      </c>
      <c r="M13" s="125">
        <v>487</v>
      </c>
      <c r="N13" s="89">
        <v>195.59047619047621</v>
      </c>
      <c r="O13" s="89">
        <v>186.29556282275871</v>
      </c>
      <c r="P13" s="94">
        <v>0.73860225703902715</v>
      </c>
    </row>
    <row r="14" spans="1:16" x14ac:dyDescent="0.2">
      <c r="C14" s="81"/>
      <c r="D14" s="81" t="s">
        <v>175</v>
      </c>
      <c r="E14" s="81" t="s">
        <v>174</v>
      </c>
      <c r="F14" s="67">
        <v>0</v>
      </c>
      <c r="G14" s="67">
        <v>0</v>
      </c>
      <c r="H14" s="67">
        <v>0</v>
      </c>
      <c r="I14" s="125">
        <v>0</v>
      </c>
      <c r="J14" s="125">
        <v>0</v>
      </c>
      <c r="K14" s="125">
        <v>0</v>
      </c>
      <c r="L14" s="125">
        <v>5</v>
      </c>
      <c r="M14" s="125">
        <v>5</v>
      </c>
      <c r="N14" s="89">
        <v>1.833333333333333</v>
      </c>
      <c r="O14" s="89">
        <v>2.1875</v>
      </c>
      <c r="P14" s="94">
        <v>0.7142857142857143</v>
      </c>
    </row>
    <row r="15" spans="1:16" x14ac:dyDescent="0.2">
      <c r="A15" t="s">
        <v>201</v>
      </c>
      <c r="F15" s="67">
        <v>0</v>
      </c>
      <c r="G15" s="67">
        <v>0</v>
      </c>
      <c r="H15" s="68">
        <v>0</v>
      </c>
      <c r="I15" s="125">
        <v>0</v>
      </c>
      <c r="J15" s="125">
        <v>0</v>
      </c>
      <c r="K15" s="126">
        <v>0</v>
      </c>
      <c r="L15" s="125">
        <v>651</v>
      </c>
      <c r="M15" s="125">
        <v>648</v>
      </c>
      <c r="N15" s="89">
        <v>258.20714285714286</v>
      </c>
      <c r="O15" s="89">
        <v>303.1053699115821</v>
      </c>
      <c r="P15" s="95">
        <v>1.5934107477108501</v>
      </c>
    </row>
    <row r="16" spans="1:16" x14ac:dyDescent="0.2">
      <c r="A16" t="s">
        <v>206</v>
      </c>
      <c r="B16" t="s">
        <v>220</v>
      </c>
      <c r="C16" s="81" t="s">
        <v>171</v>
      </c>
      <c r="F16" s="67">
        <v>4531429</v>
      </c>
      <c r="G16" s="67">
        <v>2025718</v>
      </c>
      <c r="H16" s="67">
        <v>376317</v>
      </c>
      <c r="I16" s="125">
        <v>3318</v>
      </c>
      <c r="J16" s="125">
        <v>1815</v>
      </c>
      <c r="K16" s="125">
        <v>1609</v>
      </c>
      <c r="L16" s="125">
        <v>15</v>
      </c>
      <c r="M16" s="125">
        <v>20</v>
      </c>
      <c r="N16" s="89">
        <v>69.349999999999994</v>
      </c>
      <c r="O16" s="89">
        <v>128.40443606438549</v>
      </c>
      <c r="P16" s="94">
        <v>0.15741916485835111</v>
      </c>
    </row>
    <row r="17" spans="2:16" x14ac:dyDescent="0.2">
      <c r="C17" s="81" t="s">
        <v>172</v>
      </c>
      <c r="D17" s="81" t="s">
        <v>173</v>
      </c>
      <c r="E17" s="81" t="s">
        <v>174</v>
      </c>
      <c r="F17" s="67">
        <v>9776844</v>
      </c>
      <c r="G17" s="67">
        <v>3400225</v>
      </c>
      <c r="H17" s="67">
        <v>570198</v>
      </c>
      <c r="I17" s="125">
        <v>43278</v>
      </c>
      <c r="J17" s="125">
        <v>20319</v>
      </c>
      <c r="K17" s="125">
        <v>17329</v>
      </c>
      <c r="L17" s="125">
        <v>70</v>
      </c>
      <c r="M17" s="125">
        <v>80</v>
      </c>
      <c r="N17" s="89">
        <v>181.59047619047621</v>
      </c>
      <c r="O17" s="89">
        <v>169.56130377555019</v>
      </c>
      <c r="P17" s="94">
        <v>0.67225627802124888</v>
      </c>
    </row>
    <row r="18" spans="2:16" x14ac:dyDescent="0.2">
      <c r="C18" s="81"/>
      <c r="D18" s="81"/>
      <c r="E18" s="81" t="s">
        <v>176</v>
      </c>
      <c r="F18" s="67">
        <v>1922722</v>
      </c>
      <c r="G18" s="67">
        <v>1351723</v>
      </c>
      <c r="H18" s="67">
        <v>84550</v>
      </c>
      <c r="I18" s="125">
        <v>70</v>
      </c>
      <c r="J18" s="125">
        <v>0</v>
      </c>
      <c r="K18" s="125">
        <v>0</v>
      </c>
      <c r="L18" s="125">
        <v>0</v>
      </c>
      <c r="M18" s="125">
        <v>0</v>
      </c>
      <c r="N18" s="89">
        <v>0</v>
      </c>
      <c r="O18" s="89">
        <v>0</v>
      </c>
      <c r="P18" s="94">
        <v>0</v>
      </c>
    </row>
    <row r="19" spans="2:16" x14ac:dyDescent="0.2">
      <c r="C19" s="81"/>
      <c r="D19" s="81" t="s">
        <v>175</v>
      </c>
      <c r="E19" s="81" t="s">
        <v>174</v>
      </c>
      <c r="F19" s="67">
        <v>1514814</v>
      </c>
      <c r="G19" s="67">
        <v>608141</v>
      </c>
      <c r="H19" s="67">
        <v>52820</v>
      </c>
      <c r="I19" s="125">
        <v>1941</v>
      </c>
      <c r="J19" s="125">
        <v>118</v>
      </c>
      <c r="K19" s="125">
        <v>99</v>
      </c>
      <c r="L19" s="125">
        <v>0</v>
      </c>
      <c r="M19" s="125">
        <v>0</v>
      </c>
      <c r="N19" s="89">
        <v>1.166666666666667</v>
      </c>
      <c r="O19" s="89">
        <v>1.3125</v>
      </c>
      <c r="P19" s="94">
        <v>0.4285714285714286</v>
      </c>
    </row>
    <row r="20" spans="2:16" x14ac:dyDescent="0.2">
      <c r="C20" s="81"/>
      <c r="D20" s="81"/>
      <c r="E20" s="81" t="s">
        <v>176</v>
      </c>
      <c r="F20" s="67">
        <v>10</v>
      </c>
      <c r="G20" s="67">
        <v>3</v>
      </c>
      <c r="H20" s="67">
        <v>3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89">
        <v>0</v>
      </c>
      <c r="O20" s="89">
        <v>0</v>
      </c>
      <c r="P20" s="94">
        <v>0</v>
      </c>
    </row>
    <row r="21" spans="2:16" x14ac:dyDescent="0.2">
      <c r="C21" s="81"/>
      <c r="D21" s="81" t="s">
        <v>177</v>
      </c>
      <c r="E21" s="81" t="s">
        <v>174</v>
      </c>
      <c r="F21" s="67">
        <v>1164</v>
      </c>
      <c r="G21" s="67">
        <v>854</v>
      </c>
      <c r="H21" s="67">
        <v>151</v>
      </c>
      <c r="I21" s="125">
        <v>279</v>
      </c>
      <c r="J21" s="125">
        <v>193</v>
      </c>
      <c r="K21" s="125">
        <v>144</v>
      </c>
      <c r="L21" s="125">
        <v>0</v>
      </c>
      <c r="M21" s="125">
        <v>0</v>
      </c>
      <c r="N21" s="89">
        <v>0</v>
      </c>
      <c r="O21" s="89">
        <v>0</v>
      </c>
      <c r="P21" s="94">
        <v>0</v>
      </c>
    </row>
    <row r="22" spans="2:16" x14ac:dyDescent="0.2">
      <c r="C22" s="81"/>
      <c r="D22" s="81"/>
      <c r="E22" s="81" t="s">
        <v>176</v>
      </c>
      <c r="F22" s="67">
        <v>774</v>
      </c>
      <c r="G22" s="67">
        <v>5</v>
      </c>
      <c r="H22" s="67">
        <v>1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89">
        <v>0</v>
      </c>
      <c r="O22" s="89">
        <v>0</v>
      </c>
      <c r="P22" s="94">
        <v>0</v>
      </c>
    </row>
    <row r="23" spans="2:16" x14ac:dyDescent="0.2">
      <c r="C23" s="81" t="s">
        <v>178</v>
      </c>
      <c r="D23" s="81" t="s">
        <v>178</v>
      </c>
      <c r="E23" s="81" t="s">
        <v>176</v>
      </c>
      <c r="F23" s="67">
        <v>4</v>
      </c>
      <c r="G23" s="67">
        <v>4</v>
      </c>
      <c r="H23" s="67">
        <v>4</v>
      </c>
      <c r="I23" s="125">
        <v>575</v>
      </c>
      <c r="J23" s="125">
        <v>0</v>
      </c>
      <c r="K23" s="125">
        <v>0</v>
      </c>
      <c r="L23" s="125">
        <v>0</v>
      </c>
      <c r="M23" s="125">
        <v>0</v>
      </c>
      <c r="N23" s="89">
        <v>0</v>
      </c>
      <c r="O23" s="89">
        <v>0</v>
      </c>
      <c r="P23" s="94">
        <v>0</v>
      </c>
    </row>
    <row r="24" spans="2:16" x14ac:dyDescent="0.2">
      <c r="C24" s="81"/>
      <c r="D24" s="81"/>
      <c r="E24" s="81" t="s">
        <v>178</v>
      </c>
      <c r="F24" s="67">
        <v>118</v>
      </c>
      <c r="G24" s="67">
        <v>26</v>
      </c>
      <c r="H24" s="67">
        <v>14</v>
      </c>
      <c r="I24" s="125">
        <v>32</v>
      </c>
      <c r="J24" s="125">
        <v>0</v>
      </c>
      <c r="K24" s="125">
        <v>0</v>
      </c>
      <c r="L24" s="125">
        <v>0</v>
      </c>
      <c r="M24" s="125">
        <v>0</v>
      </c>
      <c r="N24" s="89">
        <v>0</v>
      </c>
      <c r="O24" s="89">
        <v>0</v>
      </c>
      <c r="P24" s="94">
        <v>0</v>
      </c>
    </row>
    <row r="25" spans="2:16" x14ac:dyDescent="0.2">
      <c r="C25" s="81" t="s">
        <v>179</v>
      </c>
      <c r="D25" s="81" t="s">
        <v>173</v>
      </c>
      <c r="E25" s="81" t="s">
        <v>176</v>
      </c>
      <c r="F25" s="67">
        <v>8737</v>
      </c>
      <c r="G25" s="67">
        <v>673</v>
      </c>
      <c r="H25" s="67">
        <v>79</v>
      </c>
      <c r="I25" s="125">
        <v>0</v>
      </c>
      <c r="J25" s="125">
        <v>0</v>
      </c>
      <c r="K25" s="125">
        <v>0</v>
      </c>
      <c r="L25" s="125">
        <v>0</v>
      </c>
      <c r="M25" s="125">
        <v>0</v>
      </c>
      <c r="N25" s="89">
        <v>0</v>
      </c>
      <c r="O25" s="89">
        <v>0</v>
      </c>
      <c r="P25" s="94">
        <v>0</v>
      </c>
    </row>
    <row r="26" spans="2:16" x14ac:dyDescent="0.2">
      <c r="C26" s="81"/>
      <c r="D26" s="81"/>
      <c r="E26" s="81" t="s">
        <v>178</v>
      </c>
      <c r="F26" s="67">
        <v>5505</v>
      </c>
      <c r="G26" s="67">
        <v>4118</v>
      </c>
      <c r="H26" s="67">
        <v>453</v>
      </c>
      <c r="I26" s="125">
        <v>4</v>
      </c>
      <c r="J26" s="125">
        <v>2</v>
      </c>
      <c r="K26" s="125">
        <v>2</v>
      </c>
      <c r="L26" s="125">
        <v>0</v>
      </c>
      <c r="M26" s="125">
        <v>0</v>
      </c>
      <c r="N26" s="89">
        <v>0</v>
      </c>
      <c r="O26" s="89">
        <v>0</v>
      </c>
      <c r="P26" s="94">
        <v>0</v>
      </c>
    </row>
    <row r="27" spans="2:16" x14ac:dyDescent="0.2">
      <c r="C27" s="81"/>
      <c r="D27" s="81" t="s">
        <v>178</v>
      </c>
      <c r="E27" s="81" t="s">
        <v>176</v>
      </c>
      <c r="F27" s="67">
        <v>261</v>
      </c>
      <c r="G27" s="67">
        <v>57</v>
      </c>
      <c r="H27" s="67">
        <v>3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89">
        <v>0</v>
      </c>
      <c r="O27" s="89">
        <v>0</v>
      </c>
      <c r="P27" s="94">
        <v>0</v>
      </c>
    </row>
    <row r="28" spans="2:16" x14ac:dyDescent="0.2">
      <c r="C28" s="81"/>
      <c r="D28" s="81"/>
      <c r="E28" s="81" t="s">
        <v>178</v>
      </c>
      <c r="F28" s="67">
        <v>3098</v>
      </c>
      <c r="G28" s="67">
        <v>2386</v>
      </c>
      <c r="H28" s="67">
        <v>620</v>
      </c>
      <c r="I28" s="125">
        <v>0</v>
      </c>
      <c r="J28" s="125">
        <v>0</v>
      </c>
      <c r="K28" s="125">
        <v>0</v>
      </c>
      <c r="L28" s="125">
        <v>0</v>
      </c>
      <c r="M28" s="125">
        <v>0</v>
      </c>
      <c r="N28" s="89">
        <v>0</v>
      </c>
      <c r="O28" s="89">
        <v>0</v>
      </c>
      <c r="P28" s="94">
        <v>0</v>
      </c>
    </row>
    <row r="29" spans="2:16" x14ac:dyDescent="0.2">
      <c r="B29" t="s">
        <v>213</v>
      </c>
      <c r="C29" s="81" t="s">
        <v>171</v>
      </c>
      <c r="F29" s="67">
        <v>3293972</v>
      </c>
      <c r="G29" s="67">
        <v>1462200</v>
      </c>
      <c r="H29" s="67">
        <v>306241</v>
      </c>
      <c r="I29" s="125">
        <v>1893</v>
      </c>
      <c r="J29" s="125">
        <v>1118</v>
      </c>
      <c r="K29" s="125">
        <v>1009</v>
      </c>
      <c r="L29" s="125">
        <v>0</v>
      </c>
      <c r="M29" s="125">
        <v>0</v>
      </c>
      <c r="N29" s="89">
        <v>38.85</v>
      </c>
      <c r="O29" s="89">
        <v>105.11084157963499</v>
      </c>
      <c r="P29" s="94">
        <v>0.12886206587697441</v>
      </c>
    </row>
    <row r="30" spans="2:16" x14ac:dyDescent="0.2">
      <c r="C30" s="81" t="s">
        <v>172</v>
      </c>
      <c r="D30" s="81" t="s">
        <v>173</v>
      </c>
      <c r="E30" s="81" t="s">
        <v>174</v>
      </c>
      <c r="F30" s="67">
        <v>6601277</v>
      </c>
      <c r="G30" s="67">
        <v>2331442</v>
      </c>
      <c r="H30" s="67">
        <v>476428</v>
      </c>
      <c r="I30" s="125">
        <v>26952</v>
      </c>
      <c r="J30" s="125">
        <v>13668</v>
      </c>
      <c r="K30" s="125">
        <v>12166</v>
      </c>
      <c r="L30" s="125">
        <v>0</v>
      </c>
      <c r="M30" s="125">
        <v>2</v>
      </c>
      <c r="N30" s="89">
        <v>88.757142857142853</v>
      </c>
      <c r="O30" s="89">
        <v>141.10800185224909</v>
      </c>
      <c r="P30" s="94">
        <v>0.55944804629348943</v>
      </c>
    </row>
    <row r="31" spans="2:16" x14ac:dyDescent="0.2">
      <c r="C31" s="81"/>
      <c r="D31" s="81"/>
      <c r="E31" s="81" t="s">
        <v>176</v>
      </c>
      <c r="F31" s="67">
        <v>694073</v>
      </c>
      <c r="G31" s="67">
        <v>456431</v>
      </c>
      <c r="H31" s="67">
        <v>33022</v>
      </c>
      <c r="I31" s="125">
        <v>0</v>
      </c>
      <c r="J31" s="125">
        <v>0</v>
      </c>
      <c r="K31" s="125">
        <v>0</v>
      </c>
      <c r="L31" s="125">
        <v>0</v>
      </c>
      <c r="M31" s="125">
        <v>0</v>
      </c>
      <c r="N31" s="89">
        <v>0</v>
      </c>
      <c r="O31" s="89">
        <v>0</v>
      </c>
      <c r="P31" s="94">
        <v>0</v>
      </c>
    </row>
    <row r="32" spans="2:16" x14ac:dyDescent="0.2">
      <c r="C32" s="81"/>
      <c r="D32" s="81" t="s">
        <v>175</v>
      </c>
      <c r="E32" s="81" t="s">
        <v>174</v>
      </c>
      <c r="F32" s="67">
        <v>809056</v>
      </c>
      <c r="G32" s="67">
        <v>197635</v>
      </c>
      <c r="H32" s="67">
        <v>25611</v>
      </c>
      <c r="I32" s="125">
        <v>1284</v>
      </c>
      <c r="J32" s="125">
        <v>109</v>
      </c>
      <c r="K32" s="125">
        <v>101</v>
      </c>
      <c r="L32" s="125">
        <v>0</v>
      </c>
      <c r="M32" s="125">
        <v>0</v>
      </c>
      <c r="N32" s="89">
        <v>0.66666666666666663</v>
      </c>
      <c r="O32" s="89">
        <v>0.87500000000000044</v>
      </c>
      <c r="P32" s="94">
        <v>0.28571428571428581</v>
      </c>
    </row>
    <row r="33" spans="2:16" x14ac:dyDescent="0.2">
      <c r="C33" s="81"/>
      <c r="D33" s="81" t="s">
        <v>177</v>
      </c>
      <c r="E33" s="81" t="s">
        <v>174</v>
      </c>
      <c r="F33" s="67">
        <v>860</v>
      </c>
      <c r="G33" s="67">
        <v>622</v>
      </c>
      <c r="H33" s="67">
        <v>122</v>
      </c>
      <c r="I33" s="125">
        <v>124</v>
      </c>
      <c r="J33" s="125">
        <v>78</v>
      </c>
      <c r="K33" s="125">
        <v>62</v>
      </c>
      <c r="L33" s="125">
        <v>0</v>
      </c>
      <c r="M33" s="125">
        <v>0</v>
      </c>
      <c r="N33" s="89">
        <v>0</v>
      </c>
      <c r="O33" s="89">
        <v>0</v>
      </c>
      <c r="P33" s="94">
        <v>0</v>
      </c>
    </row>
    <row r="34" spans="2:16" x14ac:dyDescent="0.2">
      <c r="C34" s="81"/>
      <c r="D34" s="81"/>
      <c r="E34" s="81" t="s">
        <v>176</v>
      </c>
      <c r="F34" s="67">
        <v>594</v>
      </c>
      <c r="G34" s="67">
        <v>0</v>
      </c>
      <c r="H34" s="67">
        <v>0</v>
      </c>
      <c r="I34" s="125">
        <v>0</v>
      </c>
      <c r="J34" s="125">
        <v>0</v>
      </c>
      <c r="K34" s="125">
        <v>0</v>
      </c>
      <c r="L34" s="125">
        <v>0</v>
      </c>
      <c r="M34" s="125">
        <v>0</v>
      </c>
      <c r="N34" s="89">
        <v>0</v>
      </c>
      <c r="O34" s="89">
        <v>0</v>
      </c>
      <c r="P34" s="94">
        <v>0</v>
      </c>
    </row>
    <row r="35" spans="2:16" x14ac:dyDescent="0.2">
      <c r="C35" s="81" t="s">
        <v>178</v>
      </c>
      <c r="D35" s="81" t="s">
        <v>178</v>
      </c>
      <c r="E35" s="81" t="s">
        <v>176</v>
      </c>
      <c r="F35" s="67">
        <v>12</v>
      </c>
      <c r="G35" s="67">
        <v>11</v>
      </c>
      <c r="H35" s="67">
        <v>11</v>
      </c>
      <c r="I35" s="125">
        <v>442</v>
      </c>
      <c r="J35" s="125">
        <v>0</v>
      </c>
      <c r="K35" s="125">
        <v>0</v>
      </c>
      <c r="L35" s="125">
        <v>0</v>
      </c>
      <c r="M35" s="125">
        <v>0</v>
      </c>
      <c r="N35" s="89">
        <v>0</v>
      </c>
      <c r="O35" s="89">
        <v>0</v>
      </c>
      <c r="P35" s="94">
        <v>0</v>
      </c>
    </row>
    <row r="36" spans="2:16" x14ac:dyDescent="0.2">
      <c r="C36" s="81"/>
      <c r="D36" s="81"/>
      <c r="E36" s="81" t="s">
        <v>178</v>
      </c>
      <c r="F36" s="67">
        <v>71</v>
      </c>
      <c r="G36" s="67">
        <v>13</v>
      </c>
      <c r="H36" s="67">
        <v>6</v>
      </c>
      <c r="I36" s="125">
        <v>0</v>
      </c>
      <c r="J36" s="125">
        <v>0</v>
      </c>
      <c r="K36" s="125">
        <v>0</v>
      </c>
      <c r="L36" s="125">
        <v>0</v>
      </c>
      <c r="M36" s="125">
        <v>0</v>
      </c>
      <c r="N36" s="89">
        <v>0</v>
      </c>
      <c r="O36" s="89">
        <v>0</v>
      </c>
      <c r="P36" s="94">
        <v>0</v>
      </c>
    </row>
    <row r="37" spans="2:16" x14ac:dyDescent="0.2">
      <c r="C37" s="81" t="s">
        <v>179</v>
      </c>
      <c r="D37" s="81" t="s">
        <v>173</v>
      </c>
      <c r="E37" s="81" t="s">
        <v>176</v>
      </c>
      <c r="F37" s="67">
        <v>1843</v>
      </c>
      <c r="G37" s="67">
        <v>117</v>
      </c>
      <c r="H37" s="67">
        <v>29</v>
      </c>
      <c r="I37" s="125">
        <v>0</v>
      </c>
      <c r="J37" s="125">
        <v>0</v>
      </c>
      <c r="K37" s="125">
        <v>0</v>
      </c>
      <c r="L37" s="125">
        <v>0</v>
      </c>
      <c r="M37" s="125">
        <v>0</v>
      </c>
      <c r="N37" s="89">
        <v>0</v>
      </c>
      <c r="O37" s="89">
        <v>0</v>
      </c>
      <c r="P37" s="94">
        <v>0</v>
      </c>
    </row>
    <row r="38" spans="2:16" x14ac:dyDescent="0.2">
      <c r="C38" s="81"/>
      <c r="D38" s="81"/>
      <c r="E38" s="81" t="s">
        <v>178</v>
      </c>
      <c r="F38" s="67">
        <v>2049</v>
      </c>
      <c r="G38" s="67">
        <v>1282</v>
      </c>
      <c r="H38" s="67">
        <v>252</v>
      </c>
      <c r="I38" s="125">
        <v>0</v>
      </c>
      <c r="J38" s="125">
        <v>0</v>
      </c>
      <c r="K38" s="125">
        <v>0</v>
      </c>
      <c r="L38" s="125">
        <v>0</v>
      </c>
      <c r="M38" s="125">
        <v>0</v>
      </c>
      <c r="N38" s="89">
        <v>0</v>
      </c>
      <c r="O38" s="89">
        <v>0</v>
      </c>
      <c r="P38" s="94">
        <v>0</v>
      </c>
    </row>
    <row r="39" spans="2:16" x14ac:dyDescent="0.2">
      <c r="C39" s="81"/>
      <c r="D39" s="81" t="s">
        <v>178</v>
      </c>
      <c r="E39" s="81" t="s">
        <v>176</v>
      </c>
      <c r="F39" s="67">
        <v>55</v>
      </c>
      <c r="G39" s="67">
        <v>16</v>
      </c>
      <c r="H39" s="67">
        <v>1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89">
        <v>0</v>
      </c>
      <c r="O39" s="89">
        <v>0</v>
      </c>
      <c r="P39" s="94">
        <v>0</v>
      </c>
    </row>
    <row r="40" spans="2:16" x14ac:dyDescent="0.2">
      <c r="C40" s="81"/>
      <c r="D40" s="81"/>
      <c r="E40" s="81" t="s">
        <v>178</v>
      </c>
      <c r="F40" s="67">
        <v>1940</v>
      </c>
      <c r="G40" s="67">
        <v>1656</v>
      </c>
      <c r="H40" s="67">
        <v>481</v>
      </c>
      <c r="I40" s="125">
        <v>1</v>
      </c>
      <c r="J40" s="125">
        <v>1</v>
      </c>
      <c r="K40" s="125">
        <v>1</v>
      </c>
      <c r="L40" s="125">
        <v>0</v>
      </c>
      <c r="M40" s="125">
        <v>0</v>
      </c>
      <c r="N40" s="89">
        <v>0</v>
      </c>
      <c r="O40" s="89">
        <v>0</v>
      </c>
      <c r="P40" s="94">
        <v>0</v>
      </c>
    </row>
    <row r="41" spans="2:16" x14ac:dyDescent="0.2">
      <c r="B41" t="s">
        <v>211</v>
      </c>
      <c r="C41" s="81" t="s">
        <v>171</v>
      </c>
      <c r="F41" s="67">
        <v>2108658</v>
      </c>
      <c r="G41" s="67">
        <v>935159</v>
      </c>
      <c r="H41" s="67">
        <v>317058</v>
      </c>
      <c r="I41" s="125">
        <v>6871</v>
      </c>
      <c r="J41" s="125">
        <v>5032</v>
      </c>
      <c r="K41" s="125">
        <v>4985</v>
      </c>
      <c r="L41" s="125">
        <v>624</v>
      </c>
      <c r="M41" s="125">
        <v>624</v>
      </c>
      <c r="N41" s="89">
        <v>626.16666666666663</v>
      </c>
      <c r="O41" s="89">
        <v>474.11042726955583</v>
      </c>
      <c r="P41" s="94">
        <v>0.58124212682173937</v>
      </c>
    </row>
    <row r="42" spans="2:16" x14ac:dyDescent="0.2">
      <c r="C42" s="81" t="s">
        <v>172</v>
      </c>
      <c r="D42" s="81" t="s">
        <v>173</v>
      </c>
      <c r="E42" s="81" t="s">
        <v>174</v>
      </c>
      <c r="F42" s="67">
        <v>1609862</v>
      </c>
      <c r="G42" s="67">
        <v>866227</v>
      </c>
      <c r="H42" s="67">
        <v>411633</v>
      </c>
      <c r="I42" s="125">
        <v>1002</v>
      </c>
      <c r="J42" s="125">
        <v>468</v>
      </c>
      <c r="K42" s="125">
        <v>421</v>
      </c>
      <c r="L42" s="125">
        <v>0</v>
      </c>
      <c r="M42" s="125">
        <v>0</v>
      </c>
      <c r="N42" s="89">
        <v>13.55714285714286</v>
      </c>
      <c r="O42" s="89">
        <v>18.185650374931701</v>
      </c>
      <c r="P42" s="94">
        <v>7.2100280914507486E-2</v>
      </c>
    </row>
    <row r="43" spans="2:16" x14ac:dyDescent="0.2">
      <c r="C43" s="81"/>
      <c r="D43" s="81"/>
      <c r="E43" s="81" t="s">
        <v>176</v>
      </c>
      <c r="F43" s="67">
        <v>176</v>
      </c>
      <c r="G43" s="67">
        <v>21</v>
      </c>
      <c r="H43" s="67">
        <v>14</v>
      </c>
      <c r="I43" s="125">
        <v>0</v>
      </c>
      <c r="J43" s="125">
        <v>0</v>
      </c>
      <c r="K43" s="125">
        <v>0</v>
      </c>
      <c r="L43" s="125">
        <v>0</v>
      </c>
      <c r="M43" s="125">
        <v>0</v>
      </c>
      <c r="N43" s="89">
        <v>0</v>
      </c>
      <c r="O43" s="89">
        <v>0</v>
      </c>
      <c r="P43" s="94">
        <v>0</v>
      </c>
    </row>
    <row r="44" spans="2:16" x14ac:dyDescent="0.2">
      <c r="C44" s="81"/>
      <c r="D44" s="81" t="s">
        <v>175</v>
      </c>
      <c r="E44" s="81" t="s">
        <v>174</v>
      </c>
      <c r="F44" s="67">
        <v>955710</v>
      </c>
      <c r="G44" s="67">
        <v>42641</v>
      </c>
      <c r="H44" s="67">
        <v>21356</v>
      </c>
      <c r="I44" s="125">
        <v>6858</v>
      </c>
      <c r="J44" s="125">
        <v>38</v>
      </c>
      <c r="K44" s="125">
        <v>29</v>
      </c>
      <c r="L44" s="125">
        <v>0</v>
      </c>
      <c r="M44" s="125">
        <v>0</v>
      </c>
      <c r="N44" s="89">
        <v>0.66666666666666663</v>
      </c>
      <c r="O44" s="89">
        <v>0.87500000000000044</v>
      </c>
      <c r="P44" s="94">
        <v>0.28571428571428581</v>
      </c>
    </row>
    <row r="45" spans="2:16" x14ac:dyDescent="0.2">
      <c r="C45" s="81"/>
      <c r="D45" s="81" t="s">
        <v>177</v>
      </c>
      <c r="E45" s="81" t="s">
        <v>174</v>
      </c>
      <c r="F45" s="67">
        <v>395</v>
      </c>
      <c r="G45" s="67">
        <v>217</v>
      </c>
      <c r="H45" s="67">
        <v>101</v>
      </c>
      <c r="I45" s="125">
        <v>0</v>
      </c>
      <c r="J45" s="125">
        <v>0</v>
      </c>
      <c r="K45" s="125">
        <v>0</v>
      </c>
      <c r="L45" s="125">
        <v>0</v>
      </c>
      <c r="M45" s="125">
        <v>0</v>
      </c>
      <c r="N45" s="89">
        <v>0</v>
      </c>
      <c r="O45" s="89">
        <v>0</v>
      </c>
      <c r="P45" s="94">
        <v>0</v>
      </c>
    </row>
    <row r="46" spans="2:16" x14ac:dyDescent="0.2">
      <c r="C46" s="81" t="s">
        <v>178</v>
      </c>
      <c r="D46" s="81" t="s">
        <v>178</v>
      </c>
      <c r="E46" s="81" t="s">
        <v>176</v>
      </c>
      <c r="F46" s="67">
        <v>158</v>
      </c>
      <c r="G46" s="67">
        <v>138</v>
      </c>
      <c r="H46" s="67">
        <v>106</v>
      </c>
      <c r="I46" s="125">
        <v>2</v>
      </c>
      <c r="J46" s="125">
        <v>0</v>
      </c>
      <c r="K46" s="125">
        <v>0</v>
      </c>
      <c r="L46" s="125">
        <v>0</v>
      </c>
      <c r="M46" s="125">
        <v>0</v>
      </c>
      <c r="N46" s="89">
        <v>0</v>
      </c>
      <c r="O46" s="89">
        <v>0</v>
      </c>
      <c r="P46" s="94">
        <v>0</v>
      </c>
    </row>
    <row r="47" spans="2:16" x14ac:dyDescent="0.2">
      <c r="C47" s="81"/>
      <c r="D47" s="81"/>
      <c r="E47" s="81" t="s">
        <v>178</v>
      </c>
      <c r="F47" s="67">
        <v>238</v>
      </c>
      <c r="G47" s="67">
        <v>42</v>
      </c>
      <c r="H47" s="67">
        <v>23</v>
      </c>
      <c r="I47" s="125">
        <v>0</v>
      </c>
      <c r="J47" s="125">
        <v>0</v>
      </c>
      <c r="K47" s="125">
        <v>0</v>
      </c>
      <c r="L47" s="125">
        <v>0</v>
      </c>
      <c r="M47" s="125">
        <v>0</v>
      </c>
      <c r="N47" s="89">
        <v>0</v>
      </c>
      <c r="O47" s="89">
        <v>0</v>
      </c>
      <c r="P47" s="94">
        <v>0</v>
      </c>
    </row>
    <row r="48" spans="2:16" x14ac:dyDescent="0.2">
      <c r="C48" s="81" t="s">
        <v>179</v>
      </c>
      <c r="D48" s="81" t="s">
        <v>173</v>
      </c>
      <c r="E48" s="81" t="s">
        <v>176</v>
      </c>
      <c r="F48" s="67">
        <v>5</v>
      </c>
      <c r="G48" s="67">
        <v>3</v>
      </c>
      <c r="H48" s="67">
        <v>1</v>
      </c>
      <c r="I48" s="125">
        <v>0</v>
      </c>
      <c r="J48" s="125">
        <v>0</v>
      </c>
      <c r="K48" s="125">
        <v>0</v>
      </c>
      <c r="L48" s="125">
        <v>0</v>
      </c>
      <c r="M48" s="125">
        <v>0</v>
      </c>
      <c r="N48" s="89">
        <v>0</v>
      </c>
      <c r="O48" s="89">
        <v>0</v>
      </c>
      <c r="P48" s="94">
        <v>0</v>
      </c>
    </row>
    <row r="49" spans="2:16" x14ac:dyDescent="0.2">
      <c r="C49" s="81"/>
      <c r="D49" s="81"/>
      <c r="E49" s="81" t="s">
        <v>178</v>
      </c>
      <c r="F49" s="67">
        <v>7522</v>
      </c>
      <c r="G49" s="67">
        <v>7246</v>
      </c>
      <c r="H49" s="67">
        <v>2836</v>
      </c>
      <c r="I49" s="125">
        <v>1</v>
      </c>
      <c r="J49" s="125">
        <v>1</v>
      </c>
      <c r="K49" s="125">
        <v>1</v>
      </c>
      <c r="L49" s="125">
        <v>0</v>
      </c>
      <c r="M49" s="125">
        <v>0</v>
      </c>
      <c r="N49" s="89">
        <v>0</v>
      </c>
      <c r="O49" s="89">
        <v>0</v>
      </c>
      <c r="P49" s="94">
        <v>0</v>
      </c>
    </row>
    <row r="50" spans="2:16" x14ac:dyDescent="0.2">
      <c r="C50" s="81"/>
      <c r="D50" s="81" t="s">
        <v>178</v>
      </c>
      <c r="E50" s="81" t="s">
        <v>178</v>
      </c>
      <c r="F50" s="67">
        <v>7255</v>
      </c>
      <c r="G50" s="67">
        <v>6897</v>
      </c>
      <c r="H50" s="67">
        <v>2614</v>
      </c>
      <c r="I50" s="125">
        <v>1</v>
      </c>
      <c r="J50" s="125">
        <v>1</v>
      </c>
      <c r="K50" s="125">
        <v>1</v>
      </c>
      <c r="L50" s="125">
        <v>0</v>
      </c>
      <c r="M50" s="125">
        <v>0</v>
      </c>
      <c r="N50" s="89">
        <v>0</v>
      </c>
      <c r="O50" s="89">
        <v>0</v>
      </c>
      <c r="P50" s="94">
        <v>0</v>
      </c>
    </row>
    <row r="51" spans="2:16" x14ac:dyDescent="0.2">
      <c r="B51" t="s">
        <v>215</v>
      </c>
      <c r="C51" s="81" t="s">
        <v>171</v>
      </c>
      <c r="F51" s="67">
        <v>904376</v>
      </c>
      <c r="G51" s="67">
        <v>427554</v>
      </c>
      <c r="H51" s="67">
        <v>98210</v>
      </c>
      <c r="I51" s="125">
        <v>888</v>
      </c>
      <c r="J51" s="125">
        <v>520</v>
      </c>
      <c r="K51" s="125">
        <v>439</v>
      </c>
      <c r="L51" s="125">
        <v>35</v>
      </c>
      <c r="M51" s="125">
        <v>35</v>
      </c>
      <c r="N51" s="89">
        <v>31.85</v>
      </c>
      <c r="O51" s="89">
        <v>52.353399034412718</v>
      </c>
      <c r="P51" s="94">
        <v>6.4183361619693402E-2</v>
      </c>
    </row>
    <row r="52" spans="2:16" x14ac:dyDescent="0.2">
      <c r="C52" s="81" t="s">
        <v>172</v>
      </c>
      <c r="D52" s="81" t="s">
        <v>173</v>
      </c>
      <c r="E52" s="81" t="s">
        <v>174</v>
      </c>
      <c r="F52" s="67">
        <v>2268867</v>
      </c>
      <c r="G52" s="67">
        <v>773816</v>
      </c>
      <c r="H52" s="67">
        <v>196998</v>
      </c>
      <c r="I52" s="125">
        <v>14263</v>
      </c>
      <c r="J52" s="125">
        <v>6578</v>
      </c>
      <c r="K52" s="125">
        <v>5626</v>
      </c>
      <c r="L52" s="125">
        <v>82</v>
      </c>
      <c r="M52" s="125">
        <v>90</v>
      </c>
      <c r="N52" s="89">
        <v>158.1</v>
      </c>
      <c r="O52" s="89">
        <v>108.5650879187115</v>
      </c>
      <c r="P52" s="94">
        <v>0.43042581238872529</v>
      </c>
    </row>
    <row r="53" spans="2:16" x14ac:dyDescent="0.2">
      <c r="C53" s="81"/>
      <c r="D53" s="81"/>
      <c r="E53" s="81" t="s">
        <v>176</v>
      </c>
      <c r="F53" s="67">
        <v>363062</v>
      </c>
      <c r="G53" s="67">
        <v>261444</v>
      </c>
      <c r="H53" s="67">
        <v>15277</v>
      </c>
      <c r="I53" s="125">
        <v>0</v>
      </c>
      <c r="J53" s="125">
        <v>0</v>
      </c>
      <c r="K53" s="125">
        <v>0</v>
      </c>
      <c r="L53" s="125">
        <v>0</v>
      </c>
      <c r="M53" s="125">
        <v>0</v>
      </c>
      <c r="N53" s="89">
        <v>0</v>
      </c>
      <c r="O53" s="89">
        <v>0</v>
      </c>
      <c r="P53" s="94">
        <v>0</v>
      </c>
    </row>
    <row r="54" spans="2:16" x14ac:dyDescent="0.2">
      <c r="C54" s="81"/>
      <c r="D54" s="81" t="s">
        <v>175</v>
      </c>
      <c r="E54" s="81" t="s">
        <v>174</v>
      </c>
      <c r="F54" s="67">
        <v>368647</v>
      </c>
      <c r="G54" s="67">
        <v>123657</v>
      </c>
      <c r="H54" s="67">
        <v>17961</v>
      </c>
      <c r="I54" s="125">
        <v>864</v>
      </c>
      <c r="J54" s="125">
        <v>86</v>
      </c>
      <c r="K54" s="125">
        <v>75</v>
      </c>
      <c r="L54" s="125">
        <v>2</v>
      </c>
      <c r="M54" s="125">
        <v>2</v>
      </c>
      <c r="N54" s="89">
        <v>2</v>
      </c>
      <c r="O54" s="89">
        <v>0.87500000000000044</v>
      </c>
      <c r="P54" s="94">
        <v>0.28571428571428581</v>
      </c>
    </row>
    <row r="55" spans="2:16" x14ac:dyDescent="0.2">
      <c r="C55" s="81"/>
      <c r="D55" s="81" t="s">
        <v>177</v>
      </c>
      <c r="E55" s="81" t="s">
        <v>174</v>
      </c>
      <c r="F55" s="67">
        <v>310</v>
      </c>
      <c r="G55" s="67">
        <v>218</v>
      </c>
      <c r="H55" s="67">
        <v>36</v>
      </c>
      <c r="I55" s="125">
        <v>42</v>
      </c>
      <c r="J55" s="125">
        <v>28</v>
      </c>
      <c r="K55" s="125">
        <v>21</v>
      </c>
      <c r="L55" s="125">
        <v>0</v>
      </c>
      <c r="M55" s="125">
        <v>0</v>
      </c>
      <c r="N55" s="89">
        <v>0</v>
      </c>
      <c r="O55" s="89">
        <v>0</v>
      </c>
      <c r="P55" s="94">
        <v>0</v>
      </c>
    </row>
    <row r="56" spans="2:16" x14ac:dyDescent="0.2">
      <c r="C56" s="81"/>
      <c r="D56" s="81"/>
      <c r="E56" s="81" t="s">
        <v>176</v>
      </c>
      <c r="F56" s="67">
        <v>4</v>
      </c>
      <c r="G56" s="67">
        <v>0</v>
      </c>
      <c r="H56" s="67">
        <v>0</v>
      </c>
      <c r="I56" s="125">
        <v>0</v>
      </c>
      <c r="J56" s="125">
        <v>0</v>
      </c>
      <c r="K56" s="125">
        <v>0</v>
      </c>
      <c r="L56" s="125">
        <v>0</v>
      </c>
      <c r="M56" s="125">
        <v>0</v>
      </c>
      <c r="N56" s="89">
        <v>0</v>
      </c>
      <c r="O56" s="89">
        <v>0</v>
      </c>
      <c r="P56" s="94">
        <v>0</v>
      </c>
    </row>
    <row r="57" spans="2:16" x14ac:dyDescent="0.2">
      <c r="C57" s="81" t="s">
        <v>178</v>
      </c>
      <c r="D57" s="81" t="s">
        <v>178</v>
      </c>
      <c r="E57" s="81" t="s">
        <v>176</v>
      </c>
      <c r="F57" s="67">
        <v>0</v>
      </c>
      <c r="G57" s="67">
        <v>0</v>
      </c>
      <c r="H57" s="67">
        <v>0</v>
      </c>
      <c r="I57" s="125">
        <v>55</v>
      </c>
      <c r="J57" s="125">
        <v>0</v>
      </c>
      <c r="K57" s="125">
        <v>0</v>
      </c>
      <c r="L57" s="125">
        <v>0</v>
      </c>
      <c r="M57" s="125">
        <v>0</v>
      </c>
      <c r="N57" s="89">
        <v>0</v>
      </c>
      <c r="O57" s="89">
        <v>0</v>
      </c>
      <c r="P57" s="94">
        <v>0</v>
      </c>
    </row>
    <row r="58" spans="2:16" x14ac:dyDescent="0.2">
      <c r="C58" s="81"/>
      <c r="D58" s="81"/>
      <c r="E58" s="81" t="s">
        <v>178</v>
      </c>
      <c r="F58" s="67">
        <v>2</v>
      </c>
      <c r="G58" s="67">
        <v>2</v>
      </c>
      <c r="H58" s="67">
        <v>1</v>
      </c>
      <c r="I58" s="125">
        <v>12</v>
      </c>
      <c r="J58" s="125">
        <v>0</v>
      </c>
      <c r="K58" s="125">
        <v>0</v>
      </c>
      <c r="L58" s="125">
        <v>0</v>
      </c>
      <c r="M58" s="125">
        <v>0</v>
      </c>
      <c r="N58" s="89">
        <v>0</v>
      </c>
      <c r="O58" s="89">
        <v>0</v>
      </c>
      <c r="P58" s="94">
        <v>0</v>
      </c>
    </row>
    <row r="59" spans="2:16" x14ac:dyDescent="0.2">
      <c r="C59" s="81" t="s">
        <v>179</v>
      </c>
      <c r="D59" s="81" t="s">
        <v>173</v>
      </c>
      <c r="E59" s="81" t="s">
        <v>176</v>
      </c>
      <c r="F59" s="67">
        <v>214</v>
      </c>
      <c r="G59" s="67">
        <v>132</v>
      </c>
      <c r="H59" s="67">
        <v>11</v>
      </c>
      <c r="I59" s="125">
        <v>0</v>
      </c>
      <c r="J59" s="125">
        <v>0</v>
      </c>
      <c r="K59" s="125">
        <v>0</v>
      </c>
      <c r="L59" s="125">
        <v>0</v>
      </c>
      <c r="M59" s="125">
        <v>0</v>
      </c>
      <c r="N59" s="89">
        <v>0</v>
      </c>
      <c r="O59" s="89">
        <v>0</v>
      </c>
      <c r="P59" s="94">
        <v>0</v>
      </c>
    </row>
    <row r="60" spans="2:16" x14ac:dyDescent="0.2">
      <c r="C60" s="81"/>
      <c r="D60" s="81"/>
      <c r="E60" s="81" t="s">
        <v>178</v>
      </c>
      <c r="F60" s="67">
        <v>336</v>
      </c>
      <c r="G60" s="67">
        <v>126</v>
      </c>
      <c r="H60" s="67">
        <v>29</v>
      </c>
      <c r="I60" s="125">
        <v>1</v>
      </c>
      <c r="J60" s="125">
        <v>1</v>
      </c>
      <c r="K60" s="125">
        <v>1</v>
      </c>
      <c r="L60" s="125">
        <v>0</v>
      </c>
      <c r="M60" s="125">
        <v>0</v>
      </c>
      <c r="N60" s="89">
        <v>0</v>
      </c>
      <c r="O60" s="89">
        <v>0</v>
      </c>
      <c r="P60" s="94">
        <v>0</v>
      </c>
    </row>
    <row r="61" spans="2:16" x14ac:dyDescent="0.2">
      <c r="C61" s="81"/>
      <c r="D61" s="81" t="s">
        <v>178</v>
      </c>
      <c r="E61" s="81" t="s">
        <v>178</v>
      </c>
      <c r="F61" s="67">
        <v>19</v>
      </c>
      <c r="G61" s="67">
        <v>17</v>
      </c>
      <c r="H61" s="67">
        <v>5</v>
      </c>
      <c r="I61" s="125">
        <v>0</v>
      </c>
      <c r="J61" s="125">
        <v>0</v>
      </c>
      <c r="K61" s="125">
        <v>0</v>
      </c>
      <c r="L61" s="125">
        <v>0</v>
      </c>
      <c r="M61" s="125">
        <v>0</v>
      </c>
      <c r="N61" s="89">
        <v>0</v>
      </c>
      <c r="O61" s="89">
        <v>0</v>
      </c>
      <c r="P61" s="94">
        <v>0</v>
      </c>
    </row>
    <row r="62" spans="2:16" x14ac:dyDescent="0.2">
      <c r="B62" t="s">
        <v>278</v>
      </c>
      <c r="C62" s="81" t="s">
        <v>171</v>
      </c>
      <c r="F62" s="67">
        <v>1093154</v>
      </c>
      <c r="G62" s="67">
        <v>474245</v>
      </c>
      <c r="H62" s="67">
        <v>204662</v>
      </c>
      <c r="I62" s="125">
        <v>3312</v>
      </c>
      <c r="J62" s="125">
        <v>2376</v>
      </c>
      <c r="K62" s="125">
        <v>2371</v>
      </c>
      <c r="L62" s="125">
        <v>275</v>
      </c>
      <c r="M62" s="125">
        <v>277</v>
      </c>
      <c r="N62" s="89">
        <v>278.33333333333331</v>
      </c>
      <c r="O62" s="89">
        <v>215.431795084161</v>
      </c>
      <c r="P62" s="94">
        <v>0.26411153933248138</v>
      </c>
    </row>
    <row r="63" spans="2:16" x14ac:dyDescent="0.2">
      <c r="C63" s="81" t="s">
        <v>172</v>
      </c>
      <c r="D63" s="81" t="s">
        <v>173</v>
      </c>
      <c r="E63" s="81" t="s">
        <v>174</v>
      </c>
      <c r="F63" s="67">
        <v>886533</v>
      </c>
      <c r="G63" s="67">
        <v>463358</v>
      </c>
      <c r="H63" s="67">
        <v>246867</v>
      </c>
      <c r="I63" s="125">
        <v>522</v>
      </c>
      <c r="J63" s="125">
        <v>238</v>
      </c>
      <c r="K63" s="125">
        <v>217</v>
      </c>
      <c r="L63" s="125">
        <v>0</v>
      </c>
      <c r="M63" s="125">
        <v>1</v>
      </c>
      <c r="N63" s="89">
        <v>8.6571428571428566</v>
      </c>
      <c r="O63" s="89">
        <v>12.5888036115088</v>
      </c>
      <c r="P63" s="94">
        <v>4.9910575539191322E-2</v>
      </c>
    </row>
    <row r="64" spans="2:16" x14ac:dyDescent="0.2">
      <c r="C64" s="81"/>
      <c r="D64" s="81"/>
      <c r="E64" s="81" t="s">
        <v>176</v>
      </c>
      <c r="F64" s="67">
        <v>227</v>
      </c>
      <c r="G64" s="67">
        <v>21</v>
      </c>
      <c r="H64" s="67">
        <v>16</v>
      </c>
      <c r="I64" s="125">
        <v>0</v>
      </c>
      <c r="J64" s="125">
        <v>0</v>
      </c>
      <c r="K64" s="125">
        <v>0</v>
      </c>
      <c r="L64" s="125">
        <v>0</v>
      </c>
      <c r="M64" s="125">
        <v>0</v>
      </c>
      <c r="N64" s="89">
        <v>0</v>
      </c>
      <c r="O64" s="89">
        <v>0</v>
      </c>
      <c r="P64" s="94">
        <v>0</v>
      </c>
    </row>
    <row r="65" spans="2:16" x14ac:dyDescent="0.2">
      <c r="C65" s="81"/>
      <c r="D65" s="81" t="s">
        <v>175</v>
      </c>
      <c r="E65" s="81" t="s">
        <v>174</v>
      </c>
      <c r="F65" s="67">
        <v>543514</v>
      </c>
      <c r="G65" s="67">
        <v>23613</v>
      </c>
      <c r="H65" s="67">
        <v>13273</v>
      </c>
      <c r="I65" s="125">
        <v>2999</v>
      </c>
      <c r="J65" s="125">
        <v>16</v>
      </c>
      <c r="K65" s="125">
        <v>15</v>
      </c>
      <c r="L65" s="125">
        <v>0</v>
      </c>
      <c r="M65" s="125">
        <v>0</v>
      </c>
      <c r="N65" s="89">
        <v>0</v>
      </c>
      <c r="O65" s="89">
        <v>0</v>
      </c>
      <c r="P65" s="94">
        <v>0</v>
      </c>
    </row>
    <row r="66" spans="2:16" x14ac:dyDescent="0.2">
      <c r="C66" s="81"/>
      <c r="D66" s="81"/>
      <c r="E66" s="81" t="s">
        <v>176</v>
      </c>
      <c r="F66" s="67">
        <v>0</v>
      </c>
      <c r="G66" s="67">
        <v>0</v>
      </c>
      <c r="H66" s="67">
        <v>0</v>
      </c>
      <c r="I66" s="125">
        <v>2</v>
      </c>
      <c r="J66" s="125">
        <v>0</v>
      </c>
      <c r="K66" s="125">
        <v>0</v>
      </c>
      <c r="L66" s="125">
        <v>0</v>
      </c>
      <c r="M66" s="125">
        <v>0</v>
      </c>
      <c r="N66" s="89">
        <v>0</v>
      </c>
      <c r="O66" s="89">
        <v>0</v>
      </c>
      <c r="P66" s="94">
        <v>0</v>
      </c>
    </row>
    <row r="67" spans="2:16" x14ac:dyDescent="0.2">
      <c r="C67" s="81"/>
      <c r="D67" s="81" t="s">
        <v>177</v>
      </c>
      <c r="E67" s="81" t="s">
        <v>174</v>
      </c>
      <c r="F67" s="67">
        <v>223</v>
      </c>
      <c r="G67" s="67">
        <v>127</v>
      </c>
      <c r="H67" s="67">
        <v>72</v>
      </c>
      <c r="I67" s="125">
        <v>1</v>
      </c>
      <c r="J67" s="125">
        <v>0</v>
      </c>
      <c r="K67" s="125">
        <v>0</v>
      </c>
      <c r="L67" s="125">
        <v>0</v>
      </c>
      <c r="M67" s="125">
        <v>0</v>
      </c>
      <c r="N67" s="89">
        <v>0</v>
      </c>
      <c r="O67" s="89">
        <v>0</v>
      </c>
      <c r="P67" s="94">
        <v>0</v>
      </c>
    </row>
    <row r="68" spans="2:16" x14ac:dyDescent="0.2">
      <c r="C68" s="81" t="s">
        <v>178</v>
      </c>
      <c r="D68" s="81" t="s">
        <v>178</v>
      </c>
      <c r="E68" s="81" t="s">
        <v>176</v>
      </c>
      <c r="F68" s="67">
        <v>128</v>
      </c>
      <c r="G68" s="67">
        <v>113</v>
      </c>
      <c r="H68" s="67">
        <v>72</v>
      </c>
      <c r="I68" s="125">
        <v>0</v>
      </c>
      <c r="J68" s="125">
        <v>0</v>
      </c>
      <c r="K68" s="125">
        <v>0</v>
      </c>
      <c r="L68" s="125">
        <v>0</v>
      </c>
      <c r="M68" s="125">
        <v>0</v>
      </c>
      <c r="N68" s="89">
        <v>0</v>
      </c>
      <c r="O68" s="89">
        <v>0</v>
      </c>
      <c r="P68" s="94">
        <v>0</v>
      </c>
    </row>
    <row r="69" spans="2:16" x14ac:dyDescent="0.2">
      <c r="C69" s="81"/>
      <c r="D69" s="81"/>
      <c r="E69" s="81" t="s">
        <v>178</v>
      </c>
      <c r="F69" s="67">
        <v>153</v>
      </c>
      <c r="G69" s="67">
        <v>26</v>
      </c>
      <c r="H69" s="67">
        <v>19</v>
      </c>
      <c r="I69" s="125">
        <v>0</v>
      </c>
      <c r="J69" s="125">
        <v>0</v>
      </c>
      <c r="K69" s="125">
        <v>0</v>
      </c>
      <c r="L69" s="125">
        <v>0</v>
      </c>
      <c r="M69" s="125">
        <v>0</v>
      </c>
      <c r="N69" s="89">
        <v>0</v>
      </c>
      <c r="O69" s="89">
        <v>0</v>
      </c>
      <c r="P69" s="94">
        <v>0</v>
      </c>
    </row>
    <row r="70" spans="2:16" x14ac:dyDescent="0.2">
      <c r="C70" s="81" t="s">
        <v>179</v>
      </c>
      <c r="D70" s="81" t="s">
        <v>173</v>
      </c>
      <c r="E70" s="81" t="s">
        <v>176</v>
      </c>
      <c r="F70" s="67">
        <v>3</v>
      </c>
      <c r="G70" s="67">
        <v>0</v>
      </c>
      <c r="H70" s="67">
        <v>0</v>
      </c>
      <c r="I70" s="125">
        <v>0</v>
      </c>
      <c r="J70" s="125">
        <v>0</v>
      </c>
      <c r="K70" s="125">
        <v>0</v>
      </c>
      <c r="L70" s="125">
        <v>0</v>
      </c>
      <c r="M70" s="125">
        <v>0</v>
      </c>
      <c r="N70" s="89">
        <v>0</v>
      </c>
      <c r="O70" s="89">
        <v>0</v>
      </c>
      <c r="P70" s="94">
        <v>0</v>
      </c>
    </row>
    <row r="71" spans="2:16" x14ac:dyDescent="0.2">
      <c r="C71" s="81"/>
      <c r="D71" s="81"/>
      <c r="E71" s="81" t="s">
        <v>178</v>
      </c>
      <c r="F71" s="67">
        <v>6025</v>
      </c>
      <c r="G71" s="67">
        <v>5828</v>
      </c>
      <c r="H71" s="67">
        <v>2503</v>
      </c>
      <c r="I71" s="125">
        <v>1</v>
      </c>
      <c r="J71" s="125">
        <v>1</v>
      </c>
      <c r="K71" s="125">
        <v>1</v>
      </c>
      <c r="L71" s="125">
        <v>0</v>
      </c>
      <c r="M71" s="125">
        <v>0</v>
      </c>
      <c r="N71" s="89">
        <v>0</v>
      </c>
      <c r="O71" s="89">
        <v>0</v>
      </c>
      <c r="P71" s="94">
        <v>0</v>
      </c>
    </row>
    <row r="72" spans="2:16" x14ac:dyDescent="0.2">
      <c r="C72" s="81"/>
      <c r="D72" s="81" t="s">
        <v>178</v>
      </c>
      <c r="E72" s="81" t="s">
        <v>178</v>
      </c>
      <c r="F72" s="67">
        <v>3484</v>
      </c>
      <c r="G72" s="67">
        <v>3309</v>
      </c>
      <c r="H72" s="67">
        <v>1790</v>
      </c>
      <c r="I72" s="125">
        <v>0</v>
      </c>
      <c r="J72" s="125">
        <v>0</v>
      </c>
      <c r="K72" s="125">
        <v>0</v>
      </c>
      <c r="L72" s="125">
        <v>0</v>
      </c>
      <c r="M72" s="125">
        <v>0</v>
      </c>
      <c r="N72" s="89">
        <v>0</v>
      </c>
      <c r="O72" s="89">
        <v>0</v>
      </c>
      <c r="P72" s="94">
        <v>0</v>
      </c>
    </row>
    <row r="73" spans="2:16" x14ac:dyDescent="0.2">
      <c r="B73" t="s">
        <v>272</v>
      </c>
      <c r="C73" s="81" t="s">
        <v>171</v>
      </c>
      <c r="F73" s="67">
        <v>675430</v>
      </c>
      <c r="G73" s="67">
        <v>285579</v>
      </c>
      <c r="H73" s="67">
        <v>143324</v>
      </c>
      <c r="I73" s="125">
        <v>1446</v>
      </c>
      <c r="J73" s="125">
        <v>893</v>
      </c>
      <c r="K73" s="125">
        <v>890</v>
      </c>
      <c r="L73" s="125">
        <v>0</v>
      </c>
      <c r="M73" s="125">
        <v>0</v>
      </c>
      <c r="N73" s="89">
        <v>1.9</v>
      </c>
      <c r="O73" s="89">
        <v>5.8082696444517712</v>
      </c>
      <c r="P73" s="94">
        <v>7.1207271705413522E-3</v>
      </c>
    </row>
    <row r="74" spans="2:16" x14ac:dyDescent="0.2">
      <c r="C74" s="81" t="s">
        <v>172</v>
      </c>
      <c r="D74" s="81" t="s">
        <v>173</v>
      </c>
      <c r="E74" s="81" t="s">
        <v>174</v>
      </c>
      <c r="F74" s="67">
        <v>613463</v>
      </c>
      <c r="G74" s="67">
        <v>332835</v>
      </c>
      <c r="H74" s="67">
        <v>192960</v>
      </c>
      <c r="I74" s="125">
        <v>459</v>
      </c>
      <c r="J74" s="125">
        <v>234</v>
      </c>
      <c r="K74" s="125">
        <v>214</v>
      </c>
      <c r="L74" s="125">
        <v>0</v>
      </c>
      <c r="M74" s="125">
        <v>0</v>
      </c>
      <c r="N74" s="89">
        <v>5.7571428571428571</v>
      </c>
      <c r="O74" s="89">
        <v>9.0669458141384425</v>
      </c>
      <c r="P74" s="94">
        <v>3.5947537028268362E-2</v>
      </c>
    </row>
    <row r="75" spans="2:16" x14ac:dyDescent="0.2">
      <c r="C75" s="81"/>
      <c r="D75" s="81"/>
      <c r="E75" s="81" t="s">
        <v>176</v>
      </c>
      <c r="F75" s="67">
        <v>87</v>
      </c>
      <c r="G75" s="67">
        <v>8</v>
      </c>
      <c r="H75" s="67">
        <v>6</v>
      </c>
      <c r="I75" s="125">
        <v>0</v>
      </c>
      <c r="J75" s="125">
        <v>0</v>
      </c>
      <c r="K75" s="125">
        <v>0</v>
      </c>
      <c r="L75" s="125">
        <v>0</v>
      </c>
      <c r="M75" s="125">
        <v>0</v>
      </c>
      <c r="N75" s="89">
        <v>0</v>
      </c>
      <c r="O75" s="89">
        <v>0</v>
      </c>
      <c r="P75" s="94">
        <v>0</v>
      </c>
    </row>
    <row r="76" spans="2:16" x14ac:dyDescent="0.2">
      <c r="C76" s="81"/>
      <c r="D76" s="81" t="s">
        <v>175</v>
      </c>
      <c r="E76" s="81" t="s">
        <v>174</v>
      </c>
      <c r="F76" s="67">
        <v>400134</v>
      </c>
      <c r="G76" s="67">
        <v>19438</v>
      </c>
      <c r="H76" s="67">
        <v>11135</v>
      </c>
      <c r="I76" s="125">
        <v>1756</v>
      </c>
      <c r="J76" s="125">
        <v>20</v>
      </c>
      <c r="K76" s="125">
        <v>19</v>
      </c>
      <c r="L76" s="125">
        <v>0</v>
      </c>
      <c r="M76" s="125">
        <v>0</v>
      </c>
      <c r="N76" s="89">
        <v>0.66666666666666663</v>
      </c>
      <c r="O76" s="89">
        <v>0.87500000000000044</v>
      </c>
      <c r="P76" s="94">
        <v>0.28571428571428581</v>
      </c>
    </row>
    <row r="77" spans="2:16" x14ac:dyDescent="0.2">
      <c r="C77" s="81"/>
      <c r="D77" s="81" t="s">
        <v>177</v>
      </c>
      <c r="E77" s="81" t="s">
        <v>174</v>
      </c>
      <c r="F77" s="67">
        <v>184</v>
      </c>
      <c r="G77" s="67">
        <v>95</v>
      </c>
      <c r="H77" s="67">
        <v>54</v>
      </c>
      <c r="I77" s="125">
        <v>0</v>
      </c>
      <c r="J77" s="125">
        <v>0</v>
      </c>
      <c r="K77" s="125">
        <v>0</v>
      </c>
      <c r="L77" s="125">
        <v>0</v>
      </c>
      <c r="M77" s="125">
        <v>0</v>
      </c>
      <c r="N77" s="89">
        <v>0</v>
      </c>
      <c r="O77" s="89">
        <v>0</v>
      </c>
      <c r="P77" s="94">
        <v>0</v>
      </c>
    </row>
    <row r="78" spans="2:16" x14ac:dyDescent="0.2">
      <c r="C78" s="81" t="s">
        <v>178</v>
      </c>
      <c r="D78" s="81" t="s">
        <v>178</v>
      </c>
      <c r="E78" s="81" t="s">
        <v>176</v>
      </c>
      <c r="F78" s="67">
        <v>113</v>
      </c>
      <c r="G78" s="67">
        <v>101</v>
      </c>
      <c r="H78" s="67">
        <v>75</v>
      </c>
      <c r="I78" s="125">
        <v>0</v>
      </c>
      <c r="J78" s="125">
        <v>0</v>
      </c>
      <c r="K78" s="125">
        <v>0</v>
      </c>
      <c r="L78" s="125">
        <v>0</v>
      </c>
      <c r="M78" s="125">
        <v>0</v>
      </c>
      <c r="N78" s="89">
        <v>0</v>
      </c>
      <c r="O78" s="89">
        <v>0</v>
      </c>
      <c r="P78" s="94">
        <v>0</v>
      </c>
    </row>
    <row r="79" spans="2:16" x14ac:dyDescent="0.2">
      <c r="C79" s="81"/>
      <c r="D79" s="81"/>
      <c r="E79" s="81" t="s">
        <v>178</v>
      </c>
      <c r="F79" s="67">
        <v>95</v>
      </c>
      <c r="G79" s="67">
        <v>25</v>
      </c>
      <c r="H79" s="67">
        <v>12</v>
      </c>
      <c r="I79" s="125">
        <v>0</v>
      </c>
      <c r="J79" s="125">
        <v>0</v>
      </c>
      <c r="K79" s="125">
        <v>0</v>
      </c>
      <c r="L79" s="125">
        <v>0</v>
      </c>
      <c r="M79" s="125">
        <v>0</v>
      </c>
      <c r="N79" s="89">
        <v>0</v>
      </c>
      <c r="O79" s="89">
        <v>0</v>
      </c>
      <c r="P79" s="94">
        <v>0</v>
      </c>
    </row>
    <row r="80" spans="2:16" x14ac:dyDescent="0.2">
      <c r="C80" s="81" t="s">
        <v>179</v>
      </c>
      <c r="D80" s="81" t="s">
        <v>173</v>
      </c>
      <c r="E80" s="81" t="s">
        <v>178</v>
      </c>
      <c r="F80" s="67">
        <v>1870</v>
      </c>
      <c r="G80" s="67">
        <v>1778</v>
      </c>
      <c r="H80" s="67">
        <v>1026</v>
      </c>
      <c r="I80" s="125">
        <v>1</v>
      </c>
      <c r="J80" s="125">
        <v>1</v>
      </c>
      <c r="K80" s="125">
        <v>1</v>
      </c>
      <c r="L80" s="125">
        <v>0</v>
      </c>
      <c r="M80" s="125">
        <v>0</v>
      </c>
      <c r="N80" s="89">
        <v>0</v>
      </c>
      <c r="O80" s="89">
        <v>0</v>
      </c>
      <c r="P80" s="94">
        <v>0</v>
      </c>
    </row>
    <row r="81" spans="2:16" x14ac:dyDescent="0.2">
      <c r="C81" s="81"/>
      <c r="D81" s="81" t="s">
        <v>178</v>
      </c>
      <c r="E81" s="81" t="s">
        <v>178</v>
      </c>
      <c r="F81" s="67">
        <v>1987</v>
      </c>
      <c r="G81" s="67">
        <v>1894</v>
      </c>
      <c r="H81" s="67">
        <v>977</v>
      </c>
      <c r="I81" s="125">
        <v>0</v>
      </c>
      <c r="J81" s="125">
        <v>0</v>
      </c>
      <c r="K81" s="125">
        <v>0</v>
      </c>
      <c r="L81" s="125">
        <v>0</v>
      </c>
      <c r="M81" s="125">
        <v>0</v>
      </c>
      <c r="N81" s="89">
        <v>0</v>
      </c>
      <c r="O81" s="89">
        <v>0</v>
      </c>
      <c r="P81" s="94">
        <v>0</v>
      </c>
    </row>
    <row r="82" spans="2:16" x14ac:dyDescent="0.2">
      <c r="B82" t="s">
        <v>305</v>
      </c>
      <c r="C82" s="81" t="s">
        <v>171</v>
      </c>
      <c r="F82" s="67">
        <v>10283</v>
      </c>
      <c r="G82" s="67">
        <v>10283</v>
      </c>
      <c r="H82" s="67">
        <v>3365</v>
      </c>
      <c r="I82" s="125">
        <v>604</v>
      </c>
      <c r="J82" s="125">
        <v>604</v>
      </c>
      <c r="K82" s="125">
        <v>478</v>
      </c>
      <c r="L82" s="125">
        <v>0</v>
      </c>
      <c r="M82" s="125">
        <v>0</v>
      </c>
      <c r="N82" s="89">
        <v>0</v>
      </c>
      <c r="O82" s="89">
        <v>0</v>
      </c>
      <c r="P82" s="94">
        <v>0</v>
      </c>
    </row>
    <row r="83" spans="2:16" x14ac:dyDescent="0.2">
      <c r="C83" s="81" t="s">
        <v>172</v>
      </c>
      <c r="D83" s="81" t="s">
        <v>173</v>
      </c>
      <c r="E83" s="81" t="s">
        <v>174</v>
      </c>
      <c r="F83" s="67">
        <v>408250</v>
      </c>
      <c r="G83" s="67">
        <v>408250</v>
      </c>
      <c r="H83" s="67">
        <v>284197</v>
      </c>
      <c r="I83" s="125">
        <v>6129</v>
      </c>
      <c r="J83" s="125">
        <v>6129</v>
      </c>
      <c r="K83" s="125">
        <v>2863</v>
      </c>
      <c r="L83" s="125">
        <v>0</v>
      </c>
      <c r="M83" s="125">
        <v>0</v>
      </c>
      <c r="N83" s="89">
        <v>0</v>
      </c>
      <c r="O83" s="89">
        <v>0</v>
      </c>
      <c r="P83" s="94">
        <v>0</v>
      </c>
    </row>
    <row r="84" spans="2:16" x14ac:dyDescent="0.2">
      <c r="C84" s="81"/>
      <c r="D84" s="81"/>
      <c r="E84" s="81" t="s">
        <v>176</v>
      </c>
      <c r="F84" s="67">
        <v>320273</v>
      </c>
      <c r="G84" s="67">
        <v>320273</v>
      </c>
      <c r="H84" s="67">
        <v>82054</v>
      </c>
      <c r="I84" s="125">
        <v>14645</v>
      </c>
      <c r="J84" s="125">
        <v>14645</v>
      </c>
      <c r="K84" s="125">
        <v>8334</v>
      </c>
      <c r="L84" s="125">
        <v>0</v>
      </c>
      <c r="M84" s="125">
        <v>0</v>
      </c>
      <c r="N84" s="89">
        <v>0</v>
      </c>
      <c r="O84" s="89">
        <v>0</v>
      </c>
      <c r="P84" s="94">
        <v>0</v>
      </c>
    </row>
    <row r="85" spans="2:16" x14ac:dyDescent="0.2">
      <c r="C85" s="81"/>
      <c r="D85" s="81" t="s">
        <v>175</v>
      </c>
      <c r="E85" s="81" t="s">
        <v>174</v>
      </c>
      <c r="F85" s="67">
        <v>57898</v>
      </c>
      <c r="G85" s="67">
        <v>57898</v>
      </c>
      <c r="H85" s="67">
        <v>6884</v>
      </c>
      <c r="I85" s="125">
        <v>192</v>
      </c>
      <c r="J85" s="125">
        <v>192</v>
      </c>
      <c r="K85" s="125">
        <v>137</v>
      </c>
      <c r="L85" s="125">
        <v>0</v>
      </c>
      <c r="M85" s="125">
        <v>0</v>
      </c>
      <c r="N85" s="89">
        <v>0</v>
      </c>
      <c r="O85" s="89">
        <v>0</v>
      </c>
      <c r="P85" s="94">
        <v>0</v>
      </c>
    </row>
    <row r="86" spans="2:16" x14ac:dyDescent="0.2">
      <c r="C86" s="81"/>
      <c r="D86" s="81"/>
      <c r="E86" s="81" t="s">
        <v>176</v>
      </c>
      <c r="F86" s="67">
        <v>2440</v>
      </c>
      <c r="G86" s="67">
        <v>2440</v>
      </c>
      <c r="H86" s="67">
        <v>216</v>
      </c>
      <c r="I86" s="125">
        <v>30</v>
      </c>
      <c r="J86" s="125">
        <v>30</v>
      </c>
      <c r="K86" s="125">
        <v>23</v>
      </c>
      <c r="L86" s="125">
        <v>0</v>
      </c>
      <c r="M86" s="125">
        <v>0</v>
      </c>
      <c r="N86" s="89">
        <v>0</v>
      </c>
      <c r="O86" s="89">
        <v>0</v>
      </c>
      <c r="P86" s="94">
        <v>0</v>
      </c>
    </row>
    <row r="87" spans="2:16" x14ac:dyDescent="0.2">
      <c r="C87" s="81"/>
      <c r="D87" s="81" t="s">
        <v>177</v>
      </c>
      <c r="E87" s="81" t="s">
        <v>174</v>
      </c>
      <c r="F87" s="67">
        <v>3</v>
      </c>
      <c r="G87" s="67">
        <v>3</v>
      </c>
      <c r="H87" s="67">
        <v>2</v>
      </c>
      <c r="I87" s="125">
        <v>0</v>
      </c>
      <c r="J87" s="125">
        <v>0</v>
      </c>
      <c r="K87" s="125">
        <v>0</v>
      </c>
      <c r="L87" s="125">
        <v>0</v>
      </c>
      <c r="M87" s="125">
        <v>0</v>
      </c>
      <c r="N87" s="89">
        <v>0</v>
      </c>
      <c r="O87" s="89">
        <v>0</v>
      </c>
      <c r="P87" s="94">
        <v>0</v>
      </c>
    </row>
    <row r="88" spans="2:16" x14ac:dyDescent="0.2">
      <c r="C88" s="81" t="s">
        <v>179</v>
      </c>
      <c r="D88" s="81" t="s">
        <v>173</v>
      </c>
      <c r="E88" s="81" t="s">
        <v>176</v>
      </c>
      <c r="F88" s="67">
        <v>45</v>
      </c>
      <c r="G88" s="67">
        <v>45</v>
      </c>
      <c r="H88" s="67">
        <v>13</v>
      </c>
      <c r="I88" s="125">
        <v>3</v>
      </c>
      <c r="J88" s="125">
        <v>3</v>
      </c>
      <c r="K88" s="125">
        <v>1</v>
      </c>
      <c r="L88" s="125">
        <v>0</v>
      </c>
      <c r="M88" s="125">
        <v>0</v>
      </c>
      <c r="N88" s="89">
        <v>0</v>
      </c>
      <c r="O88" s="89">
        <v>0</v>
      </c>
      <c r="P88" s="94">
        <v>0</v>
      </c>
    </row>
    <row r="89" spans="2:16" x14ac:dyDescent="0.2">
      <c r="C89" s="81"/>
      <c r="D89" s="81"/>
      <c r="E89" s="81" t="s">
        <v>178</v>
      </c>
      <c r="F89" s="67">
        <v>122</v>
      </c>
      <c r="G89" s="67">
        <v>122</v>
      </c>
      <c r="H89" s="67">
        <v>59</v>
      </c>
      <c r="I89" s="125">
        <v>0</v>
      </c>
      <c r="J89" s="125">
        <v>0</v>
      </c>
      <c r="K89" s="125">
        <v>0</v>
      </c>
      <c r="L89" s="125">
        <v>0</v>
      </c>
      <c r="M89" s="125">
        <v>0</v>
      </c>
      <c r="N89" s="89">
        <v>0</v>
      </c>
      <c r="O89" s="89">
        <v>0</v>
      </c>
      <c r="P89" s="94">
        <v>0</v>
      </c>
    </row>
    <row r="90" spans="2:16" x14ac:dyDescent="0.2">
      <c r="C90" s="81"/>
      <c r="D90" s="81" t="s">
        <v>175</v>
      </c>
      <c r="E90" s="81" t="s">
        <v>176</v>
      </c>
      <c r="F90" s="67">
        <v>1</v>
      </c>
      <c r="G90" s="67">
        <v>1</v>
      </c>
      <c r="H90" s="67">
        <v>1</v>
      </c>
      <c r="I90" s="125">
        <v>0</v>
      </c>
      <c r="J90" s="125">
        <v>0</v>
      </c>
      <c r="K90" s="125">
        <v>0</v>
      </c>
      <c r="L90" s="125">
        <v>0</v>
      </c>
      <c r="M90" s="125">
        <v>0</v>
      </c>
      <c r="N90" s="89">
        <v>0</v>
      </c>
      <c r="O90" s="89">
        <v>0</v>
      </c>
      <c r="P90" s="94">
        <v>0</v>
      </c>
    </row>
    <row r="91" spans="2:16" x14ac:dyDescent="0.2">
      <c r="B91" t="s">
        <v>292</v>
      </c>
      <c r="C91" s="81" t="s">
        <v>171</v>
      </c>
      <c r="F91" s="67">
        <v>127403</v>
      </c>
      <c r="G91" s="67">
        <v>56757</v>
      </c>
      <c r="H91" s="67">
        <v>26326</v>
      </c>
      <c r="I91" s="125">
        <v>92</v>
      </c>
      <c r="J91" s="125">
        <v>64</v>
      </c>
      <c r="K91" s="125">
        <v>61</v>
      </c>
      <c r="L91" s="125">
        <v>0</v>
      </c>
      <c r="M91" s="125">
        <v>0</v>
      </c>
      <c r="N91" s="89">
        <v>4.7666666666666666</v>
      </c>
      <c r="O91" s="89">
        <v>16.158524234574909</v>
      </c>
      <c r="P91" s="94">
        <v>1.980976256205624E-2</v>
      </c>
    </row>
    <row r="92" spans="2:16" x14ac:dyDescent="0.2">
      <c r="C92" s="81" t="s">
        <v>172</v>
      </c>
      <c r="D92" s="81" t="s">
        <v>173</v>
      </c>
      <c r="E92" s="81" t="s">
        <v>174</v>
      </c>
      <c r="F92" s="67">
        <v>203663</v>
      </c>
      <c r="G92" s="67">
        <v>83579</v>
      </c>
      <c r="H92" s="67">
        <v>45102</v>
      </c>
      <c r="I92" s="125">
        <v>1041</v>
      </c>
      <c r="J92" s="125">
        <v>656</v>
      </c>
      <c r="K92" s="125">
        <v>634</v>
      </c>
      <c r="L92" s="125">
        <v>0</v>
      </c>
      <c r="M92" s="125">
        <v>0</v>
      </c>
      <c r="N92" s="89">
        <v>7.9904761904761914</v>
      </c>
      <c r="O92" s="89">
        <v>14.62864383015155</v>
      </c>
      <c r="P92" s="94">
        <v>5.799788887430235E-2</v>
      </c>
    </row>
    <row r="93" spans="2:16" x14ac:dyDescent="0.2">
      <c r="C93" s="81"/>
      <c r="D93" s="81"/>
      <c r="E93" s="81" t="s">
        <v>176</v>
      </c>
      <c r="F93" s="67">
        <v>18247</v>
      </c>
      <c r="G93" s="67">
        <v>14339</v>
      </c>
      <c r="H93" s="67">
        <v>1142</v>
      </c>
      <c r="I93" s="125">
        <v>0</v>
      </c>
      <c r="J93" s="125">
        <v>0</v>
      </c>
      <c r="K93" s="125">
        <v>0</v>
      </c>
      <c r="L93" s="125">
        <v>0</v>
      </c>
      <c r="M93" s="125">
        <v>0</v>
      </c>
      <c r="N93" s="89">
        <v>0</v>
      </c>
      <c r="O93" s="89">
        <v>0</v>
      </c>
      <c r="P93" s="94">
        <v>0</v>
      </c>
    </row>
    <row r="94" spans="2:16" x14ac:dyDescent="0.2">
      <c r="C94" s="81"/>
      <c r="D94" s="81" t="s">
        <v>175</v>
      </c>
      <c r="E94" s="81" t="s">
        <v>174</v>
      </c>
      <c r="F94" s="67">
        <v>31451</v>
      </c>
      <c r="G94" s="67">
        <v>11715</v>
      </c>
      <c r="H94" s="67">
        <v>1858</v>
      </c>
      <c r="I94" s="125">
        <v>82</v>
      </c>
      <c r="J94" s="125">
        <v>18</v>
      </c>
      <c r="K94" s="125">
        <v>15</v>
      </c>
      <c r="L94" s="125">
        <v>0</v>
      </c>
      <c r="M94" s="125">
        <v>0</v>
      </c>
      <c r="N94" s="89">
        <v>0</v>
      </c>
      <c r="O94" s="89">
        <v>0</v>
      </c>
      <c r="P94" s="94">
        <v>0</v>
      </c>
    </row>
    <row r="95" spans="2:16" x14ac:dyDescent="0.2">
      <c r="C95" s="81"/>
      <c r="D95" s="81" t="s">
        <v>177</v>
      </c>
      <c r="E95" s="81" t="s">
        <v>174</v>
      </c>
      <c r="F95" s="67">
        <v>64</v>
      </c>
      <c r="G95" s="67">
        <v>47</v>
      </c>
      <c r="H95" s="67">
        <v>19</v>
      </c>
      <c r="I95" s="125">
        <v>2</v>
      </c>
      <c r="J95" s="125">
        <v>1</v>
      </c>
      <c r="K95" s="125">
        <v>1</v>
      </c>
      <c r="L95" s="125">
        <v>0</v>
      </c>
      <c r="M95" s="125">
        <v>0</v>
      </c>
      <c r="N95" s="89">
        <v>0</v>
      </c>
      <c r="O95" s="89">
        <v>0</v>
      </c>
      <c r="P95" s="94">
        <v>0</v>
      </c>
    </row>
    <row r="96" spans="2:16" x14ac:dyDescent="0.2">
      <c r="C96" s="81" t="s">
        <v>178</v>
      </c>
      <c r="D96" s="81" t="s">
        <v>178</v>
      </c>
      <c r="E96" s="81" t="s">
        <v>176</v>
      </c>
      <c r="F96" s="67">
        <v>0</v>
      </c>
      <c r="G96" s="67">
        <v>0</v>
      </c>
      <c r="H96" s="67">
        <v>0</v>
      </c>
      <c r="I96" s="125">
        <v>41</v>
      </c>
      <c r="J96" s="125">
        <v>0</v>
      </c>
      <c r="K96" s="125">
        <v>0</v>
      </c>
      <c r="L96" s="125">
        <v>0</v>
      </c>
      <c r="M96" s="125">
        <v>0</v>
      </c>
      <c r="N96" s="89">
        <v>0</v>
      </c>
      <c r="O96" s="89">
        <v>0</v>
      </c>
      <c r="P96" s="94">
        <v>0</v>
      </c>
    </row>
    <row r="97" spans="1:16" x14ac:dyDescent="0.2">
      <c r="C97" s="81"/>
      <c r="D97" s="81"/>
      <c r="E97" s="81" t="s">
        <v>178</v>
      </c>
      <c r="F97" s="67">
        <v>3</v>
      </c>
      <c r="G97" s="67">
        <v>0</v>
      </c>
      <c r="H97" s="67">
        <v>0</v>
      </c>
      <c r="I97" s="125">
        <v>0</v>
      </c>
      <c r="J97" s="125">
        <v>0</v>
      </c>
      <c r="K97" s="125">
        <v>0</v>
      </c>
      <c r="L97" s="125">
        <v>0</v>
      </c>
      <c r="M97" s="125">
        <v>0</v>
      </c>
      <c r="N97" s="89">
        <v>0</v>
      </c>
      <c r="O97" s="89">
        <v>0</v>
      </c>
      <c r="P97" s="94">
        <v>0</v>
      </c>
    </row>
    <row r="98" spans="1:16" x14ac:dyDescent="0.2">
      <c r="C98" s="81" t="s">
        <v>179</v>
      </c>
      <c r="D98" s="81" t="s">
        <v>173</v>
      </c>
      <c r="E98" s="81" t="s">
        <v>176</v>
      </c>
      <c r="F98" s="67">
        <v>16</v>
      </c>
      <c r="G98" s="67">
        <v>5</v>
      </c>
      <c r="H98" s="67">
        <v>2</v>
      </c>
      <c r="I98" s="125">
        <v>0</v>
      </c>
      <c r="J98" s="125">
        <v>0</v>
      </c>
      <c r="K98" s="125">
        <v>0</v>
      </c>
      <c r="L98" s="125">
        <v>0</v>
      </c>
      <c r="M98" s="125">
        <v>0</v>
      </c>
      <c r="N98" s="89">
        <v>0</v>
      </c>
      <c r="O98" s="89">
        <v>0</v>
      </c>
      <c r="P98" s="94">
        <v>0</v>
      </c>
    </row>
    <row r="99" spans="1:16" x14ac:dyDescent="0.2">
      <c r="C99" s="81"/>
      <c r="D99" s="81"/>
      <c r="E99" s="81" t="s">
        <v>178</v>
      </c>
      <c r="F99" s="67">
        <v>67</v>
      </c>
      <c r="G99" s="67">
        <v>38</v>
      </c>
      <c r="H99" s="67">
        <v>13</v>
      </c>
      <c r="I99" s="125">
        <v>2</v>
      </c>
      <c r="J99" s="125">
        <v>2</v>
      </c>
      <c r="K99" s="125">
        <v>2</v>
      </c>
      <c r="L99" s="125">
        <v>0</v>
      </c>
      <c r="M99" s="125">
        <v>0</v>
      </c>
      <c r="N99" s="89">
        <v>0</v>
      </c>
      <c r="O99" s="89">
        <v>0</v>
      </c>
      <c r="P99" s="94">
        <v>0</v>
      </c>
    </row>
    <row r="100" spans="1:16" x14ac:dyDescent="0.2">
      <c r="C100" s="81"/>
      <c r="D100" s="81" t="s">
        <v>178</v>
      </c>
      <c r="E100" s="81" t="s">
        <v>178</v>
      </c>
      <c r="F100" s="67">
        <v>19</v>
      </c>
      <c r="G100" s="67">
        <v>19</v>
      </c>
      <c r="H100" s="67">
        <v>9</v>
      </c>
      <c r="I100" s="125">
        <v>0</v>
      </c>
      <c r="J100" s="125">
        <v>0</v>
      </c>
      <c r="K100" s="125">
        <v>0</v>
      </c>
      <c r="L100" s="125">
        <v>0</v>
      </c>
      <c r="M100" s="125">
        <v>0</v>
      </c>
      <c r="N100" s="89">
        <v>0</v>
      </c>
      <c r="O100" s="89">
        <v>0</v>
      </c>
      <c r="P100" s="94">
        <v>0</v>
      </c>
    </row>
    <row r="101" spans="1:16" x14ac:dyDescent="0.2">
      <c r="B101" t="s">
        <v>209</v>
      </c>
      <c r="C101" s="81" t="s">
        <v>171</v>
      </c>
      <c r="F101" s="67">
        <v>2</v>
      </c>
      <c r="G101" s="67">
        <v>1</v>
      </c>
      <c r="H101" s="67">
        <v>1</v>
      </c>
      <c r="I101" s="125">
        <v>0</v>
      </c>
      <c r="J101" s="125">
        <v>0</v>
      </c>
      <c r="K101" s="125">
        <v>0</v>
      </c>
      <c r="L101" s="125">
        <v>0</v>
      </c>
      <c r="M101" s="125">
        <v>0</v>
      </c>
      <c r="N101" s="89">
        <v>0</v>
      </c>
      <c r="O101" s="89">
        <v>0</v>
      </c>
      <c r="P101" s="94">
        <v>0</v>
      </c>
    </row>
    <row r="102" spans="1:16" x14ac:dyDescent="0.2">
      <c r="C102" s="81" t="s">
        <v>172</v>
      </c>
      <c r="D102" s="81" t="s">
        <v>173</v>
      </c>
      <c r="E102" s="81" t="s">
        <v>174</v>
      </c>
      <c r="F102" s="67">
        <v>0</v>
      </c>
      <c r="G102" s="67">
        <v>0</v>
      </c>
      <c r="H102" s="67">
        <v>0</v>
      </c>
      <c r="I102" s="125">
        <v>1</v>
      </c>
      <c r="J102" s="125">
        <v>1</v>
      </c>
      <c r="K102" s="125">
        <v>1</v>
      </c>
      <c r="L102" s="125">
        <v>0</v>
      </c>
      <c r="M102" s="125">
        <v>0</v>
      </c>
      <c r="N102" s="89">
        <v>0</v>
      </c>
      <c r="O102" s="89">
        <v>0</v>
      </c>
      <c r="P102" s="94">
        <v>0</v>
      </c>
    </row>
    <row r="103" spans="1:16" x14ac:dyDescent="0.2">
      <c r="C103" s="81"/>
      <c r="D103" s="81" t="s">
        <v>175</v>
      </c>
      <c r="E103" s="81" t="s">
        <v>174</v>
      </c>
      <c r="F103" s="67">
        <v>26</v>
      </c>
      <c r="G103" s="67">
        <v>0</v>
      </c>
      <c r="H103" s="67">
        <v>0</v>
      </c>
      <c r="I103" s="125">
        <v>0</v>
      </c>
      <c r="J103" s="125">
        <v>0</v>
      </c>
      <c r="K103" s="125">
        <v>0</v>
      </c>
      <c r="L103" s="125">
        <v>0</v>
      </c>
      <c r="M103" s="125">
        <v>0</v>
      </c>
      <c r="N103" s="89">
        <v>0</v>
      </c>
      <c r="O103" s="89">
        <v>0</v>
      </c>
      <c r="P103" s="94">
        <v>0</v>
      </c>
    </row>
    <row r="104" spans="1:16" x14ac:dyDescent="0.2">
      <c r="B104" t="s">
        <v>208</v>
      </c>
      <c r="C104" s="81" t="s">
        <v>171</v>
      </c>
      <c r="F104" s="67">
        <v>3</v>
      </c>
      <c r="G104" s="67">
        <v>2</v>
      </c>
      <c r="H104" s="67">
        <v>2</v>
      </c>
      <c r="I104" s="125">
        <v>0</v>
      </c>
      <c r="J104" s="125">
        <v>0</v>
      </c>
      <c r="K104" s="125">
        <v>0</v>
      </c>
      <c r="L104" s="125">
        <v>0</v>
      </c>
      <c r="M104" s="125">
        <v>0</v>
      </c>
      <c r="N104" s="89">
        <v>0</v>
      </c>
      <c r="O104" s="89">
        <v>0</v>
      </c>
      <c r="P104" s="94">
        <v>0</v>
      </c>
    </row>
    <row r="105" spans="1:16" x14ac:dyDescent="0.2">
      <c r="C105" s="81" t="s">
        <v>172</v>
      </c>
      <c r="D105" s="81" t="s">
        <v>173</v>
      </c>
      <c r="E105" s="81" t="s">
        <v>174</v>
      </c>
      <c r="F105" s="67">
        <v>1</v>
      </c>
      <c r="G105" s="67">
        <v>0</v>
      </c>
      <c r="H105" s="67">
        <v>0</v>
      </c>
      <c r="I105" s="125">
        <v>0</v>
      </c>
      <c r="J105" s="125">
        <v>0</v>
      </c>
      <c r="K105" s="125">
        <v>0</v>
      </c>
      <c r="L105" s="125">
        <v>0</v>
      </c>
      <c r="M105" s="125">
        <v>0</v>
      </c>
      <c r="N105" s="89">
        <v>0</v>
      </c>
      <c r="O105" s="89">
        <v>0</v>
      </c>
      <c r="P105" s="94">
        <v>0</v>
      </c>
    </row>
    <row r="106" spans="1:16" x14ac:dyDescent="0.2">
      <c r="C106" s="81"/>
      <c r="D106" s="81" t="s">
        <v>175</v>
      </c>
      <c r="E106" s="81" t="s">
        <v>174</v>
      </c>
      <c r="F106" s="67">
        <v>13</v>
      </c>
      <c r="G106" s="67">
        <v>0</v>
      </c>
      <c r="H106" s="67">
        <v>0</v>
      </c>
      <c r="I106" s="125">
        <v>0</v>
      </c>
      <c r="J106" s="125">
        <v>0</v>
      </c>
      <c r="K106" s="125">
        <v>0</v>
      </c>
      <c r="L106" s="125">
        <v>0</v>
      </c>
      <c r="M106" s="125">
        <v>0</v>
      </c>
      <c r="N106" s="89">
        <v>0</v>
      </c>
      <c r="O106" s="89">
        <v>0</v>
      </c>
      <c r="P106" s="94">
        <v>0</v>
      </c>
    </row>
    <row r="107" spans="1:16" x14ac:dyDescent="0.2">
      <c r="B107" t="s">
        <v>210</v>
      </c>
      <c r="C107" s="81" t="s">
        <v>172</v>
      </c>
      <c r="D107" s="81" t="s">
        <v>175</v>
      </c>
      <c r="E107" s="81" t="s">
        <v>174</v>
      </c>
      <c r="F107" s="67">
        <v>2</v>
      </c>
      <c r="G107" s="67">
        <v>0</v>
      </c>
      <c r="H107" s="67">
        <v>0</v>
      </c>
      <c r="I107" s="125">
        <v>0</v>
      </c>
      <c r="J107" s="125">
        <v>0</v>
      </c>
      <c r="K107" s="125">
        <v>0</v>
      </c>
      <c r="L107" s="125">
        <v>0</v>
      </c>
      <c r="M107" s="125">
        <v>0</v>
      </c>
      <c r="N107" s="89">
        <v>0</v>
      </c>
      <c r="O107" s="89">
        <v>0</v>
      </c>
      <c r="P107" s="94">
        <v>0</v>
      </c>
    </row>
    <row r="108" spans="1:16" x14ac:dyDescent="0.2">
      <c r="B108" t="s">
        <v>306</v>
      </c>
      <c r="C108" s="81" t="s">
        <v>171</v>
      </c>
      <c r="F108" s="67">
        <v>0</v>
      </c>
      <c r="G108" s="67">
        <v>0</v>
      </c>
      <c r="H108" s="67">
        <v>0</v>
      </c>
      <c r="I108" s="125">
        <v>1</v>
      </c>
      <c r="J108" s="125">
        <v>1</v>
      </c>
      <c r="K108" s="125">
        <v>1</v>
      </c>
      <c r="L108" s="125">
        <v>0</v>
      </c>
      <c r="M108" s="125">
        <v>0</v>
      </c>
      <c r="N108" s="89">
        <v>0</v>
      </c>
      <c r="O108" s="89">
        <v>0</v>
      </c>
      <c r="P108" s="94">
        <v>0</v>
      </c>
    </row>
    <row r="109" spans="1:16" x14ac:dyDescent="0.2">
      <c r="A109" t="s">
        <v>307</v>
      </c>
      <c r="F109" s="67">
        <v>43174200</v>
      </c>
      <c r="G109" s="67">
        <v>17869125</v>
      </c>
      <c r="H109" s="68">
        <v>4281795</v>
      </c>
      <c r="I109" s="125">
        <v>144417</v>
      </c>
      <c r="J109" s="125">
        <v>76299</v>
      </c>
      <c r="K109" s="126">
        <v>60400</v>
      </c>
      <c r="L109" s="125">
        <v>1103</v>
      </c>
      <c r="M109" s="125">
        <v>1131</v>
      </c>
      <c r="N109" s="89">
        <v>1520.792857142857</v>
      </c>
      <c r="O109" s="89">
        <v>1475.8946300884181</v>
      </c>
      <c r="P109" s="95">
        <v>4.672263738730142</v>
      </c>
    </row>
    <row r="110" spans="1:16" x14ac:dyDescent="0.2">
      <c r="A110" s="17" t="s">
        <v>51</v>
      </c>
      <c r="B110" s="17"/>
      <c r="C110" s="17"/>
      <c r="D110" s="17"/>
      <c r="E110" s="17"/>
      <c r="F110" s="75">
        <v>43174200</v>
      </c>
      <c r="G110" s="75">
        <v>17869125</v>
      </c>
      <c r="H110" s="76">
        <v>4281795</v>
      </c>
      <c r="I110" s="17">
        <v>144417</v>
      </c>
      <c r="J110" s="17">
        <v>76299</v>
      </c>
      <c r="K110" s="71">
        <v>60400</v>
      </c>
      <c r="L110" s="17">
        <v>1779</v>
      </c>
      <c r="M110" s="17">
        <v>1779</v>
      </c>
      <c r="N110" s="103">
        <v>1778.9999999999998</v>
      </c>
      <c r="O110" s="103">
        <v>1779</v>
      </c>
      <c r="P110" s="104">
        <v>6.2656744864409912</v>
      </c>
    </row>
    <row r="111" spans="1:16" x14ac:dyDescent="0.2"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2">
      <c r="F112"/>
      <c r="G112"/>
      <c r="H112"/>
      <c r="I112"/>
      <c r="J112"/>
      <c r="K112"/>
      <c r="L112"/>
      <c r="M112"/>
      <c r="N112"/>
      <c r="O112"/>
      <c r="P112"/>
    </row>
    <row r="113" spans="6:16" x14ac:dyDescent="0.2">
      <c r="F113"/>
      <c r="G113"/>
      <c r="H113"/>
      <c r="I113"/>
      <c r="J113"/>
      <c r="K113"/>
      <c r="L113"/>
      <c r="M113"/>
      <c r="N113"/>
      <c r="O113"/>
      <c r="P113"/>
    </row>
    <row r="114" spans="6:16" x14ac:dyDescent="0.2">
      <c r="F114"/>
      <c r="G114"/>
      <c r="H114"/>
      <c r="I114"/>
      <c r="J114"/>
      <c r="K114"/>
      <c r="L114"/>
      <c r="M114"/>
      <c r="N114"/>
      <c r="O114"/>
      <c r="P114"/>
    </row>
    <row r="115" spans="6:16" x14ac:dyDescent="0.2">
      <c r="F115"/>
      <c r="G115"/>
      <c r="H115"/>
      <c r="I115"/>
      <c r="J115"/>
      <c r="K115"/>
      <c r="L115"/>
      <c r="M115"/>
      <c r="N115"/>
      <c r="O115"/>
      <c r="P115"/>
    </row>
    <row r="116" spans="6:16" x14ac:dyDescent="0.2">
      <c r="F116"/>
      <c r="G116"/>
      <c r="H116"/>
      <c r="I116"/>
      <c r="J116"/>
      <c r="K116"/>
      <c r="L116"/>
      <c r="M116"/>
      <c r="N116"/>
      <c r="O116"/>
      <c r="P116"/>
    </row>
    <row r="117" spans="6:16" x14ac:dyDescent="0.2">
      <c r="F117"/>
      <c r="G117"/>
      <c r="H117"/>
      <c r="I117"/>
      <c r="J117"/>
      <c r="K117"/>
      <c r="L117"/>
      <c r="M117"/>
      <c r="N117"/>
      <c r="O117"/>
      <c r="P117"/>
    </row>
    <row r="118" spans="6:16" x14ac:dyDescent="0.2">
      <c r="F118"/>
      <c r="G118"/>
      <c r="H118"/>
      <c r="I118"/>
      <c r="J118"/>
      <c r="K118"/>
      <c r="L118"/>
      <c r="M118"/>
      <c r="N118"/>
      <c r="O118"/>
      <c r="P118"/>
    </row>
    <row r="119" spans="6:16" x14ac:dyDescent="0.2">
      <c r="F119"/>
      <c r="G119"/>
      <c r="H119"/>
      <c r="I119"/>
      <c r="J119"/>
      <c r="K119"/>
      <c r="L119"/>
      <c r="M119"/>
      <c r="N119"/>
      <c r="O119"/>
      <c r="P119"/>
    </row>
    <row r="120" spans="6:16" x14ac:dyDescent="0.2">
      <c r="F120"/>
      <c r="G120"/>
      <c r="H120"/>
      <c r="I120"/>
      <c r="J120"/>
      <c r="K120"/>
      <c r="L120"/>
      <c r="M120"/>
      <c r="N120"/>
      <c r="O120"/>
      <c r="P120"/>
    </row>
    <row r="121" spans="6:16" x14ac:dyDescent="0.2">
      <c r="F121"/>
      <c r="G121"/>
      <c r="H121"/>
      <c r="I121"/>
      <c r="J121"/>
      <c r="K121"/>
      <c r="L121"/>
      <c r="M121"/>
      <c r="N121"/>
      <c r="O121"/>
      <c r="P121"/>
    </row>
    <row r="122" spans="6:16" x14ac:dyDescent="0.2">
      <c r="F122"/>
      <c r="G122"/>
      <c r="H122"/>
      <c r="I122"/>
      <c r="J122"/>
      <c r="K122"/>
      <c r="L122"/>
      <c r="M122"/>
      <c r="N122"/>
      <c r="O122"/>
      <c r="P122"/>
    </row>
    <row r="123" spans="6:16" x14ac:dyDescent="0.2">
      <c r="F123"/>
      <c r="G123"/>
      <c r="H123"/>
      <c r="I123"/>
      <c r="J123"/>
      <c r="K123"/>
      <c r="L123"/>
      <c r="M123"/>
      <c r="N123"/>
      <c r="O123"/>
      <c r="P123"/>
    </row>
    <row r="124" spans="6:16" x14ac:dyDescent="0.2">
      <c r="F124"/>
      <c r="G124"/>
      <c r="H124"/>
      <c r="I124"/>
      <c r="J124"/>
      <c r="K124"/>
      <c r="L124"/>
      <c r="M124"/>
      <c r="N124"/>
      <c r="O124"/>
      <c r="P124"/>
    </row>
  </sheetData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"/>
  <sheetViews>
    <sheetView workbookViewId="0"/>
  </sheetViews>
  <sheetFormatPr baseColWidth="10" defaultColWidth="9.1640625" defaultRowHeight="15" x14ac:dyDescent="0.2"/>
  <cols>
    <col min="1" max="1" width="28.6640625" customWidth="1"/>
    <col min="2" max="2" width="56.6640625" style="50" customWidth="1"/>
    <col min="3" max="5" width="14.6640625" style="50" customWidth="1"/>
    <col min="6" max="6" width="14.6640625" style="108" customWidth="1"/>
    <col min="7" max="7" width="15.6640625" style="50" customWidth="1"/>
    <col min="8" max="8" width="14.5" style="50" customWidth="1"/>
    <col min="9" max="9" width="12" style="50" customWidth="1"/>
    <col min="10" max="10" width="13.1640625" style="50" customWidth="1"/>
    <col min="11" max="11" width="18" style="50" customWidth="1"/>
    <col min="12" max="12" width="12.5" style="50" customWidth="1"/>
    <col min="13" max="13" width="17.5" style="50" customWidth="1"/>
    <col min="14" max="14" width="13.1640625" style="50" bestFit="1" customWidth="1"/>
    <col min="15" max="15" width="20.33203125" style="50" customWidth="1"/>
    <col min="16" max="16" width="21.83203125" customWidth="1"/>
    <col min="17" max="17" width="9.1640625" customWidth="1"/>
  </cols>
  <sheetData>
    <row r="1" spans="1:14" ht="23.25" customHeight="1" x14ac:dyDescent="0.3">
      <c r="A1" s="37" t="s">
        <v>93</v>
      </c>
      <c r="B1" s="37"/>
      <c r="C1" s="109" t="s">
        <v>203</v>
      </c>
    </row>
    <row r="3" spans="1:14" x14ac:dyDescent="0.2">
      <c r="A3" t="s">
        <v>94</v>
      </c>
    </row>
    <row r="4" spans="1:14" x14ac:dyDescent="0.2">
      <c r="A4" t="s">
        <v>95</v>
      </c>
    </row>
    <row r="5" spans="1:14" x14ac:dyDescent="0.2">
      <c r="A5" t="s">
        <v>96</v>
      </c>
    </row>
    <row r="6" spans="1:14" x14ac:dyDescent="0.2">
      <c r="A6" t="s">
        <v>97</v>
      </c>
    </row>
    <row r="7" spans="1:14" s="19" customFormat="1" ht="42" customHeight="1" x14ac:dyDescent="0.2">
      <c r="A7" s="60" t="s">
        <v>59</v>
      </c>
      <c r="B7" s="60" t="s">
        <v>98</v>
      </c>
      <c r="C7" s="60" t="s">
        <v>99</v>
      </c>
      <c r="D7" s="60" t="s">
        <v>100</v>
      </c>
      <c r="E7" s="77" t="s">
        <v>101</v>
      </c>
      <c r="F7" s="110" t="s">
        <v>102</v>
      </c>
      <c r="G7" s="78"/>
      <c r="H7" s="78"/>
      <c r="I7" s="78"/>
      <c r="J7" s="78"/>
      <c r="K7" s="78"/>
      <c r="L7" s="78"/>
      <c r="M7" s="78"/>
      <c r="N7" s="78"/>
    </row>
    <row r="8" spans="1:14" x14ac:dyDescent="0.2">
      <c r="A8" s="47" t="s">
        <v>308</v>
      </c>
      <c r="B8" s="47" t="s">
        <v>211</v>
      </c>
      <c r="C8" s="47">
        <v>59</v>
      </c>
      <c r="D8" s="47">
        <v>59</v>
      </c>
      <c r="E8" s="49">
        <v>59</v>
      </c>
      <c r="F8" s="108">
        <v>1.2580013684496239E-5</v>
      </c>
    </row>
    <row r="9" spans="1:14" x14ac:dyDescent="0.2">
      <c r="A9" t="s">
        <v>308</v>
      </c>
      <c r="B9" t="s">
        <v>278</v>
      </c>
      <c r="C9">
        <v>36</v>
      </c>
      <c r="D9">
        <v>36</v>
      </c>
      <c r="E9">
        <v>36</v>
      </c>
      <c r="F9" s="108">
        <v>1.4209905567283109E-5</v>
      </c>
    </row>
    <row r="10" spans="1:14" x14ac:dyDescent="0.2">
      <c r="A10" t="s">
        <v>308</v>
      </c>
      <c r="B10" t="s">
        <v>220</v>
      </c>
      <c r="C10">
        <v>12</v>
      </c>
      <c r="D10">
        <v>10</v>
      </c>
      <c r="E10">
        <v>10</v>
      </c>
      <c r="F10" s="108">
        <v>6.7546725447328193E-7</v>
      </c>
    </row>
    <row r="11" spans="1:14" x14ac:dyDescent="0.2">
      <c r="A11" t="s">
        <v>308</v>
      </c>
      <c r="B11" t="s">
        <v>215</v>
      </c>
      <c r="C11">
        <v>11</v>
      </c>
      <c r="D11">
        <v>9</v>
      </c>
      <c r="E11">
        <v>9</v>
      </c>
      <c r="F11" s="108">
        <v>2.8162977615297309E-6</v>
      </c>
    </row>
    <row r="12" spans="1:14" x14ac:dyDescent="0.2">
      <c r="A12" t="s">
        <v>308</v>
      </c>
      <c r="B12" t="s">
        <v>213</v>
      </c>
      <c r="C12">
        <v>2</v>
      </c>
      <c r="D12">
        <v>2</v>
      </c>
      <c r="E12">
        <v>2</v>
      </c>
      <c r="F12" s="108">
        <v>1.753493528995155E-7</v>
      </c>
    </row>
    <row r="13" spans="1:14" x14ac:dyDescent="0.2">
      <c r="A13" t="s">
        <v>308</v>
      </c>
      <c r="B13" t="s">
        <v>218</v>
      </c>
      <c r="C13">
        <v>2</v>
      </c>
      <c r="D13">
        <v>2</v>
      </c>
      <c r="E13">
        <v>2</v>
      </c>
      <c r="F13" s="108">
        <v>1.3061958945087461E-7</v>
      </c>
    </row>
    <row r="14" spans="1:14" x14ac:dyDescent="0.2">
      <c r="A14" t="s">
        <v>308</v>
      </c>
      <c r="B14" t="s">
        <v>245</v>
      </c>
      <c r="C14">
        <v>2</v>
      </c>
      <c r="D14">
        <v>2</v>
      </c>
      <c r="E14">
        <v>2</v>
      </c>
      <c r="F14" s="108">
        <v>6.8560579545321316E-8</v>
      </c>
    </row>
    <row r="15" spans="1:14" s="50" customFormat="1" x14ac:dyDescent="0.2">
      <c r="A15" t="s">
        <v>308</v>
      </c>
      <c r="B15" t="s">
        <v>246</v>
      </c>
      <c r="C15">
        <v>2</v>
      </c>
      <c r="D15">
        <v>2</v>
      </c>
      <c r="E15">
        <v>2</v>
      </c>
      <c r="F15" s="108">
        <v>6.8560579545321316E-8</v>
      </c>
    </row>
    <row r="16" spans="1:14" s="50" customFormat="1" x14ac:dyDescent="0.2">
      <c r="A16" t="s">
        <v>308</v>
      </c>
      <c r="B16" t="s">
        <v>247</v>
      </c>
      <c r="C16">
        <v>2</v>
      </c>
      <c r="D16">
        <v>2</v>
      </c>
      <c r="E16">
        <v>2</v>
      </c>
      <c r="F16" s="108">
        <v>4.2610523495421352E-8</v>
      </c>
    </row>
    <row r="17" spans="1:6" s="50" customFormat="1" x14ac:dyDescent="0.2">
      <c r="A17" t="s">
        <v>308</v>
      </c>
      <c r="B17" t="s">
        <v>248</v>
      </c>
      <c r="C17">
        <v>1</v>
      </c>
      <c r="D17">
        <v>1</v>
      </c>
      <c r="E17">
        <v>1</v>
      </c>
      <c r="F17" s="108">
        <v>1.8007447808383761E-8</v>
      </c>
    </row>
    <row r="18" spans="1:6" s="50" customFormat="1" x14ac:dyDescent="0.2">
      <c r="A18" t="s">
        <v>308</v>
      </c>
      <c r="B18" t="s">
        <v>275</v>
      </c>
      <c r="C18">
        <v>1</v>
      </c>
      <c r="D18">
        <v>1</v>
      </c>
      <c r="E18">
        <v>1</v>
      </c>
      <c r="F18" s="108">
        <v>1.566577507518789E-7</v>
      </c>
    </row>
    <row r="19" spans="1:6" s="50" customFormat="1" x14ac:dyDescent="0.2">
      <c r="A19" t="s">
        <v>308</v>
      </c>
      <c r="B19" t="s">
        <v>249</v>
      </c>
      <c r="C19">
        <v>1</v>
      </c>
      <c r="D19">
        <v>1</v>
      </c>
      <c r="E19">
        <v>1</v>
      </c>
      <c r="F19" s="108">
        <v>1.7140144886330329E-8</v>
      </c>
    </row>
    <row r="20" spans="1:6" x14ac:dyDescent="0.2">
      <c r="A20" t="s">
        <v>308</v>
      </c>
      <c r="B20" t="s">
        <v>250</v>
      </c>
      <c r="C20">
        <v>1</v>
      </c>
      <c r="D20">
        <v>1</v>
      </c>
      <c r="E20">
        <v>1</v>
      </c>
      <c r="F20" s="108">
        <v>9.4985410525899452E-9</v>
      </c>
    </row>
    <row r="21" spans="1:6" x14ac:dyDescent="0.2">
      <c r="A21" t="s">
        <v>308</v>
      </c>
      <c r="B21" t="s">
        <v>284</v>
      </c>
      <c r="C21">
        <v>1</v>
      </c>
      <c r="D21">
        <v>1</v>
      </c>
      <c r="E21">
        <v>1</v>
      </c>
      <c r="F21" s="108">
        <v>1.405648850109661E-8</v>
      </c>
    </row>
    <row r="22" spans="1:6" x14ac:dyDescent="0.2">
      <c r="A22" t="s">
        <v>308</v>
      </c>
      <c r="B22" t="s">
        <v>251</v>
      </c>
      <c r="C22">
        <v>1</v>
      </c>
      <c r="D22">
        <v>1</v>
      </c>
      <c r="E22">
        <v>1</v>
      </c>
      <c r="F22" s="108">
        <v>4.6143942244026977E-8</v>
      </c>
    </row>
    <row r="23" spans="1:6" x14ac:dyDescent="0.2">
      <c r="A23" t="s">
        <v>308</v>
      </c>
      <c r="B23" t="s">
        <v>285</v>
      </c>
      <c r="C23">
        <v>1</v>
      </c>
      <c r="D23">
        <v>1</v>
      </c>
      <c r="E23">
        <v>1</v>
      </c>
      <c r="F23" s="108">
        <v>1.3843852145997819E-7</v>
      </c>
    </row>
    <row r="24" spans="1:6" x14ac:dyDescent="0.2">
      <c r="A24" t="s">
        <v>310</v>
      </c>
      <c r="B24" t="s">
        <v>211</v>
      </c>
      <c r="C24">
        <v>81</v>
      </c>
      <c r="D24">
        <v>81</v>
      </c>
      <c r="E24">
        <v>81</v>
      </c>
      <c r="F24" s="108">
        <v>1.727086624481687E-5</v>
      </c>
    </row>
    <row r="25" spans="1:6" x14ac:dyDescent="0.2">
      <c r="A25" t="s">
        <v>310</v>
      </c>
      <c r="B25" t="s">
        <v>215</v>
      </c>
      <c r="C25">
        <v>56</v>
      </c>
      <c r="D25">
        <v>47</v>
      </c>
      <c r="E25">
        <v>52</v>
      </c>
      <c r="F25" s="108">
        <v>1.433751587687863E-5</v>
      </c>
    </row>
    <row r="26" spans="1:6" x14ac:dyDescent="0.2">
      <c r="A26" t="s">
        <v>310</v>
      </c>
      <c r="B26" t="s">
        <v>220</v>
      </c>
      <c r="C26">
        <v>48</v>
      </c>
      <c r="D26">
        <v>45</v>
      </c>
      <c r="E26">
        <v>46</v>
      </c>
      <c r="F26" s="108">
        <v>2.7018690178931281E-6</v>
      </c>
    </row>
    <row r="27" spans="1:6" x14ac:dyDescent="0.2">
      <c r="A27" t="s">
        <v>310</v>
      </c>
      <c r="B27" t="s">
        <v>278</v>
      </c>
      <c r="C27">
        <v>22</v>
      </c>
      <c r="D27">
        <v>22</v>
      </c>
      <c r="E27">
        <v>22</v>
      </c>
      <c r="F27" s="108">
        <v>8.6838311800063475E-6</v>
      </c>
    </row>
    <row r="28" spans="1:6" x14ac:dyDescent="0.2">
      <c r="A28" t="s">
        <v>310</v>
      </c>
      <c r="B28" t="s">
        <v>245</v>
      </c>
      <c r="C28">
        <v>11</v>
      </c>
      <c r="D28">
        <v>10</v>
      </c>
      <c r="E28">
        <v>10</v>
      </c>
      <c r="F28" s="108">
        <v>3.7708318749926732E-7</v>
      </c>
    </row>
    <row r="29" spans="1:6" x14ac:dyDescent="0.2">
      <c r="A29" t="s">
        <v>310</v>
      </c>
      <c r="B29" t="s">
        <v>247</v>
      </c>
      <c r="C29">
        <v>10</v>
      </c>
      <c r="D29">
        <v>7</v>
      </c>
      <c r="E29">
        <v>9</v>
      </c>
      <c r="F29" s="108">
        <v>2.130526174771067E-7</v>
      </c>
    </row>
    <row r="30" spans="1:6" x14ac:dyDescent="0.2">
      <c r="A30" t="s">
        <v>310</v>
      </c>
      <c r="B30" t="s">
        <v>251</v>
      </c>
      <c r="C30">
        <v>8</v>
      </c>
      <c r="D30">
        <v>7</v>
      </c>
      <c r="E30">
        <v>8</v>
      </c>
      <c r="F30" s="108">
        <v>3.6915153795221581E-7</v>
      </c>
    </row>
    <row r="31" spans="1:6" x14ac:dyDescent="0.2">
      <c r="A31" t="s">
        <v>310</v>
      </c>
      <c r="B31" t="s">
        <v>213</v>
      </c>
      <c r="C31">
        <v>7</v>
      </c>
      <c r="D31">
        <v>7</v>
      </c>
      <c r="E31">
        <v>7</v>
      </c>
      <c r="F31" s="108">
        <v>6.1372273514830439E-7</v>
      </c>
    </row>
    <row r="32" spans="1:6" x14ac:dyDescent="0.2">
      <c r="A32" t="s">
        <v>310</v>
      </c>
      <c r="B32" t="s">
        <v>246</v>
      </c>
      <c r="C32">
        <v>5</v>
      </c>
      <c r="D32">
        <v>4</v>
      </c>
      <c r="E32">
        <v>4</v>
      </c>
      <c r="F32" s="108">
        <v>1.7140144886330331E-7</v>
      </c>
    </row>
    <row r="33" spans="1:6" x14ac:dyDescent="0.2">
      <c r="A33" t="s">
        <v>310</v>
      </c>
      <c r="B33" t="s">
        <v>252</v>
      </c>
      <c r="C33">
        <v>5</v>
      </c>
      <c r="D33">
        <v>4</v>
      </c>
      <c r="E33">
        <v>4</v>
      </c>
      <c r="F33" s="108">
        <v>6.56960780650203E-8</v>
      </c>
    </row>
    <row r="34" spans="1:6" x14ac:dyDescent="0.2">
      <c r="A34" t="s">
        <v>310</v>
      </c>
      <c r="B34" t="s">
        <v>218</v>
      </c>
      <c r="C34">
        <v>4</v>
      </c>
      <c r="D34">
        <v>4</v>
      </c>
      <c r="E34">
        <v>4</v>
      </c>
      <c r="F34" s="108">
        <v>2.6123917890174922E-7</v>
      </c>
    </row>
    <row r="35" spans="1:6" x14ac:dyDescent="0.2">
      <c r="A35" t="s">
        <v>310</v>
      </c>
      <c r="B35" t="s">
        <v>253</v>
      </c>
      <c r="C35">
        <v>4</v>
      </c>
      <c r="D35">
        <v>2</v>
      </c>
      <c r="E35">
        <v>4</v>
      </c>
      <c r="F35" s="108">
        <v>3.4280289772660658E-8</v>
      </c>
    </row>
    <row r="36" spans="1:6" x14ac:dyDescent="0.2">
      <c r="A36" t="s">
        <v>310</v>
      </c>
      <c r="B36" t="s">
        <v>249</v>
      </c>
      <c r="C36">
        <v>3</v>
      </c>
      <c r="D36">
        <v>2</v>
      </c>
      <c r="E36">
        <v>3</v>
      </c>
      <c r="F36" s="108">
        <v>5.142043465899099E-8</v>
      </c>
    </row>
    <row r="37" spans="1:6" x14ac:dyDescent="0.2">
      <c r="A37" t="s">
        <v>310</v>
      </c>
      <c r="B37" t="s">
        <v>254</v>
      </c>
      <c r="C37">
        <v>3</v>
      </c>
      <c r="D37">
        <v>3</v>
      </c>
      <c r="E37">
        <v>3</v>
      </c>
      <c r="F37" s="108">
        <v>9.0697137196259442E-8</v>
      </c>
    </row>
    <row r="38" spans="1:6" x14ac:dyDescent="0.2">
      <c r="A38" t="s">
        <v>310</v>
      </c>
      <c r="B38" t="s">
        <v>286</v>
      </c>
      <c r="C38">
        <v>2</v>
      </c>
      <c r="D38">
        <v>2</v>
      </c>
      <c r="E38">
        <v>2</v>
      </c>
      <c r="F38" s="108">
        <v>2.7687704291995639E-7</v>
      </c>
    </row>
    <row r="39" spans="1:6" x14ac:dyDescent="0.2">
      <c r="A39" t="s">
        <v>310</v>
      </c>
      <c r="B39" t="s">
        <v>255</v>
      </c>
      <c r="C39">
        <v>2</v>
      </c>
      <c r="D39">
        <v>1</v>
      </c>
      <c r="E39">
        <v>1</v>
      </c>
      <c r="F39" s="108">
        <v>4.4961076184722671E-8</v>
      </c>
    </row>
    <row r="40" spans="1:6" x14ac:dyDescent="0.2">
      <c r="A40" t="s">
        <v>310</v>
      </c>
      <c r="B40" t="s">
        <v>256</v>
      </c>
      <c r="C40">
        <v>2</v>
      </c>
      <c r="D40">
        <v>1</v>
      </c>
      <c r="E40">
        <v>2</v>
      </c>
      <c r="F40" s="108">
        <v>2.8674506869451251E-8</v>
      </c>
    </row>
    <row r="41" spans="1:6" x14ac:dyDescent="0.2">
      <c r="A41" t="s">
        <v>310</v>
      </c>
      <c r="B41" t="s">
        <v>296</v>
      </c>
      <c r="C41">
        <v>2</v>
      </c>
      <c r="D41">
        <v>1</v>
      </c>
      <c r="E41">
        <v>2</v>
      </c>
      <c r="F41" s="108">
        <v>2.7078997881405549E-9</v>
      </c>
    </row>
    <row r="42" spans="1:6" x14ac:dyDescent="0.2">
      <c r="A42" t="s">
        <v>310</v>
      </c>
      <c r="B42" t="s">
        <v>257</v>
      </c>
      <c r="C42">
        <v>2</v>
      </c>
      <c r="D42">
        <v>2</v>
      </c>
      <c r="E42">
        <v>2</v>
      </c>
      <c r="F42" s="108">
        <v>3.4280289772660658E-8</v>
      </c>
    </row>
    <row r="43" spans="1:6" x14ac:dyDescent="0.2">
      <c r="A43" t="s">
        <v>310</v>
      </c>
      <c r="B43" t="s">
        <v>250</v>
      </c>
      <c r="C43">
        <v>2</v>
      </c>
      <c r="D43">
        <v>2</v>
      </c>
      <c r="E43">
        <v>2</v>
      </c>
      <c r="F43" s="108">
        <v>1.899708210517989E-8</v>
      </c>
    </row>
    <row r="44" spans="1:6" x14ac:dyDescent="0.2">
      <c r="A44" t="s">
        <v>312</v>
      </c>
      <c r="B44" t="s">
        <v>211</v>
      </c>
      <c r="C44">
        <v>72</v>
      </c>
      <c r="D44">
        <v>72</v>
      </c>
      <c r="E44">
        <v>72</v>
      </c>
      <c r="F44" s="108">
        <v>1.5351881106503889E-5</v>
      </c>
    </row>
    <row r="45" spans="1:6" x14ac:dyDescent="0.2">
      <c r="A45" t="s">
        <v>312</v>
      </c>
      <c r="B45" t="s">
        <v>215</v>
      </c>
      <c r="C45">
        <v>34</v>
      </c>
      <c r="D45">
        <v>29</v>
      </c>
      <c r="E45">
        <v>31</v>
      </c>
      <c r="F45" s="108">
        <v>8.7049203538191689E-6</v>
      </c>
    </row>
    <row r="46" spans="1:6" x14ac:dyDescent="0.2">
      <c r="A46" t="s">
        <v>312</v>
      </c>
      <c r="B46" t="s">
        <v>278</v>
      </c>
      <c r="C46">
        <v>32</v>
      </c>
      <c r="D46">
        <v>32</v>
      </c>
      <c r="E46">
        <v>32</v>
      </c>
      <c r="F46" s="108">
        <v>1.263102717091832E-5</v>
      </c>
    </row>
    <row r="47" spans="1:6" x14ac:dyDescent="0.2">
      <c r="A47" t="s">
        <v>312</v>
      </c>
      <c r="B47" t="s">
        <v>220</v>
      </c>
      <c r="C47">
        <v>30</v>
      </c>
      <c r="D47">
        <v>30</v>
      </c>
      <c r="E47">
        <v>30</v>
      </c>
      <c r="F47" s="108">
        <v>1.688668136183205E-6</v>
      </c>
    </row>
    <row r="48" spans="1:6" x14ac:dyDescent="0.2">
      <c r="A48" t="s">
        <v>312</v>
      </c>
      <c r="B48" t="s">
        <v>213</v>
      </c>
      <c r="C48">
        <v>10</v>
      </c>
      <c r="D48">
        <v>9</v>
      </c>
      <c r="E48">
        <v>10</v>
      </c>
      <c r="F48" s="108">
        <v>8.7674676449757767E-7</v>
      </c>
    </row>
    <row r="49" spans="1:6" x14ac:dyDescent="0.2">
      <c r="A49" t="s">
        <v>312</v>
      </c>
      <c r="B49" t="s">
        <v>245</v>
      </c>
      <c r="C49">
        <v>9</v>
      </c>
      <c r="D49">
        <v>9</v>
      </c>
      <c r="E49">
        <v>9</v>
      </c>
      <c r="F49" s="108">
        <v>3.0852260795394592E-7</v>
      </c>
    </row>
    <row r="50" spans="1:6" x14ac:dyDescent="0.2">
      <c r="A50" t="s">
        <v>312</v>
      </c>
      <c r="B50" t="s">
        <v>247</v>
      </c>
      <c r="C50">
        <v>8</v>
      </c>
      <c r="D50">
        <v>6</v>
      </c>
      <c r="E50">
        <v>7</v>
      </c>
      <c r="F50" s="108">
        <v>1.7044209398168541E-7</v>
      </c>
    </row>
    <row r="51" spans="1:6" x14ac:dyDescent="0.2">
      <c r="A51" t="s">
        <v>312</v>
      </c>
      <c r="B51" t="s">
        <v>218</v>
      </c>
      <c r="C51">
        <v>5</v>
      </c>
      <c r="D51">
        <v>4</v>
      </c>
      <c r="E51">
        <v>4</v>
      </c>
      <c r="F51" s="108">
        <v>3.265489736271865E-7</v>
      </c>
    </row>
    <row r="52" spans="1:6" x14ac:dyDescent="0.2">
      <c r="A52" t="s">
        <v>312</v>
      </c>
      <c r="B52" t="s">
        <v>251</v>
      </c>
      <c r="C52">
        <v>5</v>
      </c>
      <c r="D52">
        <v>4</v>
      </c>
      <c r="E52">
        <v>5</v>
      </c>
      <c r="F52" s="108">
        <v>2.3071971122013489E-7</v>
      </c>
    </row>
    <row r="53" spans="1:6" x14ac:dyDescent="0.2">
      <c r="A53" t="s">
        <v>312</v>
      </c>
      <c r="B53" t="s">
        <v>249</v>
      </c>
      <c r="C53">
        <v>3</v>
      </c>
      <c r="D53">
        <v>2</v>
      </c>
      <c r="E53">
        <v>3</v>
      </c>
      <c r="F53" s="108">
        <v>5.142043465899099E-8</v>
      </c>
    </row>
    <row r="54" spans="1:6" x14ac:dyDescent="0.2">
      <c r="A54" t="s">
        <v>312</v>
      </c>
      <c r="B54" t="s">
        <v>258</v>
      </c>
      <c r="C54">
        <v>3</v>
      </c>
      <c r="D54">
        <v>1</v>
      </c>
      <c r="E54">
        <v>3</v>
      </c>
      <c r="F54" s="108">
        <v>1.1729217410193489E-7</v>
      </c>
    </row>
    <row r="55" spans="1:6" x14ac:dyDescent="0.2">
      <c r="A55" t="s">
        <v>312</v>
      </c>
      <c r="B55" t="s">
        <v>259</v>
      </c>
      <c r="C55">
        <v>2</v>
      </c>
      <c r="D55">
        <v>1</v>
      </c>
      <c r="E55">
        <v>2</v>
      </c>
      <c r="F55" s="108">
        <v>5.9064545765144419E-8</v>
      </c>
    </row>
    <row r="56" spans="1:6" x14ac:dyDescent="0.2">
      <c r="A56" t="s">
        <v>312</v>
      </c>
      <c r="B56" t="s">
        <v>260</v>
      </c>
      <c r="C56">
        <v>2</v>
      </c>
      <c r="D56">
        <v>1</v>
      </c>
      <c r="E56">
        <v>2</v>
      </c>
      <c r="F56" s="108">
        <v>4.9288904052346393E-8</v>
      </c>
    </row>
    <row r="57" spans="1:6" x14ac:dyDescent="0.2">
      <c r="A57" t="s">
        <v>312</v>
      </c>
      <c r="B57" t="s">
        <v>261</v>
      </c>
      <c r="C57">
        <v>2</v>
      </c>
      <c r="D57">
        <v>2</v>
      </c>
      <c r="E57">
        <v>2</v>
      </c>
      <c r="F57" s="108">
        <v>2.2853526515107111E-8</v>
      </c>
    </row>
    <row r="58" spans="1:6" x14ac:dyDescent="0.2">
      <c r="A58" t="s">
        <v>312</v>
      </c>
      <c r="B58" t="s">
        <v>253</v>
      </c>
      <c r="C58">
        <v>2</v>
      </c>
      <c r="D58">
        <v>2</v>
      </c>
      <c r="E58">
        <v>2</v>
      </c>
      <c r="F58" s="108">
        <v>1.7140144886330329E-8</v>
      </c>
    </row>
    <row r="59" spans="1:6" x14ac:dyDescent="0.2">
      <c r="A59" t="s">
        <v>312</v>
      </c>
      <c r="B59" t="s">
        <v>254</v>
      </c>
      <c r="C59">
        <v>2</v>
      </c>
      <c r="D59">
        <v>1</v>
      </c>
      <c r="E59">
        <v>2</v>
      </c>
      <c r="F59" s="108">
        <v>6.0464758130839632E-8</v>
      </c>
    </row>
    <row r="60" spans="1:6" x14ac:dyDescent="0.2">
      <c r="A60" t="s">
        <v>312</v>
      </c>
      <c r="B60" t="s">
        <v>252</v>
      </c>
      <c r="C60">
        <v>2</v>
      </c>
      <c r="D60">
        <v>2</v>
      </c>
      <c r="E60">
        <v>2</v>
      </c>
      <c r="F60" s="108">
        <v>2.6278431226008121E-8</v>
      </c>
    </row>
    <row r="61" spans="1:6" x14ac:dyDescent="0.2">
      <c r="A61" t="s">
        <v>312</v>
      </c>
      <c r="B61" t="s">
        <v>262</v>
      </c>
      <c r="C61">
        <v>2</v>
      </c>
      <c r="D61">
        <v>1</v>
      </c>
      <c r="E61">
        <v>2</v>
      </c>
      <c r="F61" s="108">
        <v>2.2853526515107111E-8</v>
      </c>
    </row>
    <row r="62" spans="1:6" x14ac:dyDescent="0.2">
      <c r="A62" t="s">
        <v>312</v>
      </c>
      <c r="B62" t="s">
        <v>272</v>
      </c>
      <c r="C62">
        <v>2</v>
      </c>
      <c r="D62">
        <v>2</v>
      </c>
      <c r="E62">
        <v>2</v>
      </c>
      <c r="F62" s="108">
        <v>1.1810816700258599E-6</v>
      </c>
    </row>
    <row r="63" spans="1:6" x14ac:dyDescent="0.2">
      <c r="A63" t="s">
        <v>312</v>
      </c>
      <c r="B63" t="s">
        <v>285</v>
      </c>
      <c r="C63">
        <v>2</v>
      </c>
      <c r="D63">
        <v>2</v>
      </c>
      <c r="E63">
        <v>2</v>
      </c>
      <c r="F63" s="108">
        <v>2.7687704291995639E-7</v>
      </c>
    </row>
    <row r="64" spans="1:6" x14ac:dyDescent="0.2">
      <c r="A64" t="s">
        <v>314</v>
      </c>
      <c r="B64" t="s">
        <v>211</v>
      </c>
      <c r="C64">
        <v>214</v>
      </c>
      <c r="D64">
        <v>213</v>
      </c>
      <c r="E64">
        <v>213</v>
      </c>
      <c r="F64" s="108">
        <v>4.5629202177664333E-5</v>
      </c>
    </row>
    <row r="65" spans="1:6" x14ac:dyDescent="0.2">
      <c r="A65" t="s">
        <v>314</v>
      </c>
      <c r="B65" t="s">
        <v>215</v>
      </c>
      <c r="C65">
        <v>101</v>
      </c>
      <c r="D65">
        <v>68</v>
      </c>
      <c r="E65">
        <v>75</v>
      </c>
      <c r="F65" s="108">
        <v>2.5858733992227531E-5</v>
      </c>
    </row>
    <row r="66" spans="1:6" x14ac:dyDescent="0.2">
      <c r="A66" t="s">
        <v>314</v>
      </c>
      <c r="B66" t="s">
        <v>278</v>
      </c>
      <c r="C66">
        <v>91</v>
      </c>
      <c r="D66">
        <v>91</v>
      </c>
      <c r="E66">
        <v>91</v>
      </c>
      <c r="F66" s="108">
        <v>3.591948351729898E-5</v>
      </c>
    </row>
    <row r="67" spans="1:6" x14ac:dyDescent="0.2">
      <c r="A67" t="s">
        <v>314</v>
      </c>
      <c r="B67" t="s">
        <v>220</v>
      </c>
      <c r="C67">
        <v>89</v>
      </c>
      <c r="D67">
        <v>70</v>
      </c>
      <c r="E67">
        <v>73</v>
      </c>
      <c r="F67" s="108">
        <v>5.0097154706768404E-6</v>
      </c>
    </row>
    <row r="68" spans="1:6" x14ac:dyDescent="0.2">
      <c r="A68" t="s">
        <v>314</v>
      </c>
      <c r="B68" t="s">
        <v>245</v>
      </c>
      <c r="C68">
        <v>21</v>
      </c>
      <c r="D68">
        <v>17</v>
      </c>
      <c r="E68">
        <v>17</v>
      </c>
      <c r="F68" s="108">
        <v>7.1988608522587384E-7</v>
      </c>
    </row>
    <row r="69" spans="1:6" x14ac:dyDescent="0.2">
      <c r="A69" t="s">
        <v>314</v>
      </c>
      <c r="B69" t="s">
        <v>247</v>
      </c>
      <c r="C69">
        <v>19</v>
      </c>
      <c r="D69">
        <v>10</v>
      </c>
      <c r="E69">
        <v>13</v>
      </c>
      <c r="F69" s="108">
        <v>4.047999732065028E-7</v>
      </c>
    </row>
    <row r="70" spans="1:6" x14ac:dyDescent="0.2">
      <c r="A70" t="s">
        <v>314</v>
      </c>
      <c r="B70" t="s">
        <v>213</v>
      </c>
      <c r="C70">
        <v>18</v>
      </c>
      <c r="D70">
        <v>16</v>
      </c>
      <c r="E70">
        <v>17</v>
      </c>
      <c r="F70" s="108">
        <v>1.5781441760956399E-6</v>
      </c>
    </row>
    <row r="71" spans="1:6" x14ac:dyDescent="0.2">
      <c r="A71" t="s">
        <v>314</v>
      </c>
      <c r="B71" t="s">
        <v>251</v>
      </c>
      <c r="C71">
        <v>14</v>
      </c>
      <c r="D71">
        <v>10</v>
      </c>
      <c r="E71">
        <v>12</v>
      </c>
      <c r="F71" s="108">
        <v>6.4601519141637766E-7</v>
      </c>
    </row>
    <row r="72" spans="1:6" x14ac:dyDescent="0.2">
      <c r="A72" t="s">
        <v>314</v>
      </c>
      <c r="B72" t="s">
        <v>218</v>
      </c>
      <c r="C72">
        <v>11</v>
      </c>
      <c r="D72">
        <v>7</v>
      </c>
      <c r="E72">
        <v>7</v>
      </c>
      <c r="F72" s="108">
        <v>7.1840774197981023E-7</v>
      </c>
    </row>
    <row r="73" spans="1:6" x14ac:dyDescent="0.2">
      <c r="A73" t="s">
        <v>314</v>
      </c>
      <c r="B73" t="s">
        <v>249</v>
      </c>
      <c r="C73">
        <v>7</v>
      </c>
      <c r="D73">
        <v>2</v>
      </c>
      <c r="E73">
        <v>5</v>
      </c>
      <c r="F73" s="108">
        <v>1.1998101420431231E-7</v>
      </c>
    </row>
    <row r="74" spans="1:6" x14ac:dyDescent="0.2">
      <c r="A74" t="s">
        <v>314</v>
      </c>
      <c r="B74" t="s">
        <v>246</v>
      </c>
      <c r="C74">
        <v>7</v>
      </c>
      <c r="D74">
        <v>6</v>
      </c>
      <c r="E74">
        <v>6</v>
      </c>
      <c r="F74" s="108">
        <v>2.3996202840862461E-7</v>
      </c>
    </row>
    <row r="75" spans="1:6" x14ac:dyDescent="0.2">
      <c r="A75" t="s">
        <v>314</v>
      </c>
      <c r="B75" t="s">
        <v>252</v>
      </c>
      <c r="C75">
        <v>7</v>
      </c>
      <c r="D75">
        <v>4</v>
      </c>
      <c r="E75">
        <v>4</v>
      </c>
      <c r="F75" s="108">
        <v>9.1974509291028418E-8</v>
      </c>
    </row>
    <row r="76" spans="1:6" x14ac:dyDescent="0.2">
      <c r="A76" t="s">
        <v>314</v>
      </c>
      <c r="B76" t="s">
        <v>253</v>
      </c>
      <c r="C76">
        <v>6</v>
      </c>
      <c r="D76">
        <v>3</v>
      </c>
      <c r="E76">
        <v>5</v>
      </c>
      <c r="F76" s="108">
        <v>5.142043465899099E-8</v>
      </c>
    </row>
    <row r="77" spans="1:6" x14ac:dyDescent="0.2">
      <c r="A77" t="s">
        <v>314</v>
      </c>
      <c r="B77" t="s">
        <v>254</v>
      </c>
      <c r="C77">
        <v>5</v>
      </c>
      <c r="D77">
        <v>4</v>
      </c>
      <c r="E77">
        <v>5</v>
      </c>
      <c r="F77" s="108">
        <v>1.5116189532709909E-7</v>
      </c>
    </row>
    <row r="78" spans="1:6" x14ac:dyDescent="0.2">
      <c r="A78" t="s">
        <v>314</v>
      </c>
      <c r="B78" t="s">
        <v>250</v>
      </c>
      <c r="C78">
        <v>4</v>
      </c>
      <c r="D78">
        <v>2</v>
      </c>
      <c r="E78">
        <v>2</v>
      </c>
      <c r="F78" s="108">
        <v>3.7994164210359781E-8</v>
      </c>
    </row>
    <row r="79" spans="1:6" x14ac:dyDescent="0.2">
      <c r="A79" t="s">
        <v>314</v>
      </c>
      <c r="B79" t="s">
        <v>297</v>
      </c>
      <c r="C79">
        <v>4</v>
      </c>
      <c r="D79">
        <v>3</v>
      </c>
      <c r="E79">
        <v>3</v>
      </c>
      <c r="F79" s="108">
        <v>2.204292385497894E-7</v>
      </c>
    </row>
    <row r="80" spans="1:6" x14ac:dyDescent="0.2">
      <c r="A80" t="s">
        <v>314</v>
      </c>
      <c r="B80" t="s">
        <v>260</v>
      </c>
      <c r="C80">
        <v>3</v>
      </c>
      <c r="D80">
        <v>2</v>
      </c>
      <c r="E80">
        <v>3</v>
      </c>
      <c r="F80" s="108">
        <v>7.3933356078519596E-8</v>
      </c>
    </row>
    <row r="81" spans="1:6" x14ac:dyDescent="0.2">
      <c r="A81" t="s">
        <v>314</v>
      </c>
      <c r="B81" t="s">
        <v>255</v>
      </c>
      <c r="C81">
        <v>3</v>
      </c>
      <c r="D81">
        <v>1</v>
      </c>
      <c r="E81">
        <v>1</v>
      </c>
      <c r="F81" s="108">
        <v>6.7441614277084004E-8</v>
      </c>
    </row>
    <row r="82" spans="1:6" x14ac:dyDescent="0.2">
      <c r="A82" t="s">
        <v>314</v>
      </c>
      <c r="B82" t="s">
        <v>296</v>
      </c>
      <c r="C82">
        <v>3</v>
      </c>
      <c r="D82">
        <v>1</v>
      </c>
      <c r="E82">
        <v>2</v>
      </c>
      <c r="F82" s="108">
        <v>4.0618496822108327E-9</v>
      </c>
    </row>
    <row r="83" spans="1:6" x14ac:dyDescent="0.2">
      <c r="A83" t="s">
        <v>314</v>
      </c>
      <c r="B83" t="s">
        <v>258</v>
      </c>
      <c r="C83">
        <v>3</v>
      </c>
      <c r="D83">
        <v>1</v>
      </c>
      <c r="E83">
        <v>3</v>
      </c>
      <c r="F83" s="108">
        <v>1.1729217410193489E-7</v>
      </c>
    </row>
    <row r="84" spans="1:6" x14ac:dyDescent="0.2">
      <c r="A84" t="s">
        <v>316</v>
      </c>
      <c r="B84" t="s">
        <v>211</v>
      </c>
      <c r="C84">
        <v>208</v>
      </c>
      <c r="D84">
        <v>208</v>
      </c>
      <c r="E84">
        <v>208</v>
      </c>
      <c r="F84" s="108">
        <v>4.4349878752122343E-5</v>
      </c>
    </row>
    <row r="85" spans="1:6" x14ac:dyDescent="0.2">
      <c r="A85" t="s">
        <v>316</v>
      </c>
      <c r="B85" t="s">
        <v>278</v>
      </c>
      <c r="C85">
        <v>99</v>
      </c>
      <c r="D85">
        <v>99</v>
      </c>
      <c r="E85">
        <v>99</v>
      </c>
      <c r="F85" s="108">
        <v>3.9077240310028562E-5</v>
      </c>
    </row>
    <row r="86" spans="1:6" x14ac:dyDescent="0.2">
      <c r="A86" t="s">
        <v>316</v>
      </c>
      <c r="B86" t="s">
        <v>220</v>
      </c>
      <c r="C86">
        <v>17</v>
      </c>
      <c r="D86">
        <v>12</v>
      </c>
      <c r="E86">
        <v>12</v>
      </c>
      <c r="F86" s="108">
        <v>9.5691194383714925E-7</v>
      </c>
    </row>
    <row r="87" spans="1:6" x14ac:dyDescent="0.2">
      <c r="A87" t="s">
        <v>316</v>
      </c>
      <c r="B87" t="s">
        <v>213</v>
      </c>
      <c r="C87">
        <v>5</v>
      </c>
      <c r="D87">
        <v>3</v>
      </c>
      <c r="E87">
        <v>3</v>
      </c>
      <c r="F87" s="108">
        <v>4.3837338224878878E-7</v>
      </c>
    </row>
    <row r="88" spans="1:6" x14ac:dyDescent="0.2">
      <c r="A88" t="s">
        <v>316</v>
      </c>
      <c r="B88" t="s">
        <v>245</v>
      </c>
      <c r="C88">
        <v>5</v>
      </c>
      <c r="D88">
        <v>4</v>
      </c>
      <c r="E88">
        <v>5</v>
      </c>
      <c r="F88" s="108">
        <v>1.7140144886330331E-7</v>
      </c>
    </row>
    <row r="89" spans="1:6" x14ac:dyDescent="0.2">
      <c r="A89" t="s">
        <v>316</v>
      </c>
      <c r="B89" t="s">
        <v>215</v>
      </c>
      <c r="C89">
        <v>5</v>
      </c>
      <c r="D89">
        <v>5</v>
      </c>
      <c r="E89">
        <v>5</v>
      </c>
      <c r="F89" s="108">
        <v>1.280135346149878E-6</v>
      </c>
    </row>
    <row r="90" spans="1:6" x14ac:dyDescent="0.2">
      <c r="A90" t="s">
        <v>316</v>
      </c>
      <c r="B90" t="s">
        <v>262</v>
      </c>
      <c r="C90">
        <v>3</v>
      </c>
      <c r="D90">
        <v>1</v>
      </c>
      <c r="E90">
        <v>1</v>
      </c>
      <c r="F90" s="108">
        <v>3.4280289772660658E-8</v>
      </c>
    </row>
    <row r="91" spans="1:6" x14ac:dyDescent="0.2">
      <c r="A91" t="s">
        <v>316</v>
      </c>
      <c r="B91" t="s">
        <v>248</v>
      </c>
      <c r="C91">
        <v>2</v>
      </c>
      <c r="D91">
        <v>1</v>
      </c>
      <c r="E91">
        <v>1</v>
      </c>
      <c r="F91" s="108">
        <v>3.6014895616767522E-8</v>
      </c>
    </row>
    <row r="92" spans="1:6" x14ac:dyDescent="0.2">
      <c r="A92" t="s">
        <v>316</v>
      </c>
      <c r="B92" t="s">
        <v>263</v>
      </c>
      <c r="C92">
        <v>2</v>
      </c>
      <c r="D92">
        <v>1</v>
      </c>
      <c r="E92">
        <v>1</v>
      </c>
      <c r="F92" s="108">
        <v>1.037381137128653E-8</v>
      </c>
    </row>
    <row r="93" spans="1:6" x14ac:dyDescent="0.2">
      <c r="A93" t="s">
        <v>316</v>
      </c>
      <c r="B93" t="s">
        <v>264</v>
      </c>
      <c r="C93">
        <v>2</v>
      </c>
      <c r="D93">
        <v>1</v>
      </c>
      <c r="E93">
        <v>2</v>
      </c>
      <c r="F93" s="108">
        <v>5.9058097405240561E-9</v>
      </c>
    </row>
    <row r="94" spans="1:6" x14ac:dyDescent="0.2">
      <c r="A94" t="s">
        <v>316</v>
      </c>
      <c r="B94" t="s">
        <v>297</v>
      </c>
      <c r="C94">
        <v>2</v>
      </c>
      <c r="D94">
        <v>1</v>
      </c>
      <c r="E94">
        <v>1</v>
      </c>
      <c r="F94" s="108">
        <v>1.102146192748947E-7</v>
      </c>
    </row>
    <row r="95" spans="1:6" x14ac:dyDescent="0.2">
      <c r="A95" t="s">
        <v>316</v>
      </c>
      <c r="B95" t="s">
        <v>265</v>
      </c>
      <c r="C95">
        <v>1</v>
      </c>
      <c r="D95">
        <v>1</v>
      </c>
      <c r="E95">
        <v>1</v>
      </c>
      <c r="F95" s="108">
        <v>1.20432360363104E-8</v>
      </c>
    </row>
    <row r="96" spans="1:6" x14ac:dyDescent="0.2">
      <c r="A96" t="s">
        <v>316</v>
      </c>
      <c r="B96" t="s">
        <v>287</v>
      </c>
      <c r="C96">
        <v>1</v>
      </c>
      <c r="D96">
        <v>1</v>
      </c>
      <c r="E96">
        <v>1</v>
      </c>
      <c r="F96" s="108">
        <v>1.9776931637139742E-8</v>
      </c>
    </row>
    <row r="97" spans="1:6" x14ac:dyDescent="0.2">
      <c r="A97" t="s">
        <v>316</v>
      </c>
      <c r="B97" t="s">
        <v>256</v>
      </c>
      <c r="C97">
        <v>1</v>
      </c>
      <c r="D97">
        <v>1</v>
      </c>
      <c r="E97">
        <v>1</v>
      </c>
      <c r="F97" s="108">
        <v>1.433725343472563E-8</v>
      </c>
    </row>
    <row r="98" spans="1:6" x14ac:dyDescent="0.2">
      <c r="A98" t="s">
        <v>316</v>
      </c>
      <c r="B98" t="s">
        <v>266</v>
      </c>
      <c r="C98">
        <v>1</v>
      </c>
      <c r="D98">
        <v>1</v>
      </c>
      <c r="E98">
        <v>1</v>
      </c>
      <c r="F98" s="108">
        <v>1.0109215107599249E-8</v>
      </c>
    </row>
    <row r="99" spans="1:6" x14ac:dyDescent="0.2">
      <c r="A99" t="s">
        <v>316</v>
      </c>
      <c r="B99" t="s">
        <v>252</v>
      </c>
      <c r="C99">
        <v>1</v>
      </c>
      <c r="D99">
        <v>1</v>
      </c>
      <c r="E99">
        <v>1</v>
      </c>
      <c r="F99" s="108">
        <v>1.313921561300406E-8</v>
      </c>
    </row>
    <row r="100" spans="1:6" x14ac:dyDescent="0.2">
      <c r="A100" t="s">
        <v>316</v>
      </c>
      <c r="B100" t="s">
        <v>267</v>
      </c>
      <c r="C100">
        <v>1</v>
      </c>
      <c r="D100">
        <v>1</v>
      </c>
      <c r="E100">
        <v>1</v>
      </c>
      <c r="F100" s="108">
        <v>1.249783147001706E-8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Summary</vt:lpstr>
      <vt:lpstr>Glossary</vt:lpstr>
      <vt:lpstr>MediaTable</vt:lpstr>
      <vt:lpstr>MediaTable_removal_effect</vt:lpstr>
      <vt:lpstr>Conversions</vt:lpstr>
      <vt:lpstr>Conversions_touchpoints</vt:lpstr>
      <vt:lpstr>MediaTable_performance</vt:lpstr>
      <vt:lpstr>MediaTable_device</vt:lpstr>
      <vt:lpstr>Chains_compact</vt:lpstr>
      <vt:lpstr>Chains_unique</vt:lpstr>
      <vt:lpstr>Chains_verbose</vt:lpstr>
      <vt:lpstr>Frequency</vt:lpstr>
      <vt:lpstr>__media_table_source</vt:lpstr>
      <vt:lpstr>__conversions_source</vt:lpstr>
      <vt:lpstr>__media_table_device source</vt:lpstr>
      <vt:lpstr>__freq</vt:lpstr>
      <vt:lpstr>__freq_total</vt:lpstr>
      <vt:lpstr>__ordered_shapley_source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Нормоконтролер</dc:creator>
  <cp:lastModifiedBy>Microsoft Office User</cp:lastModifiedBy>
  <dcterms:created xsi:type="dcterms:W3CDTF">2024-02-22T05:44:05Z</dcterms:created>
  <dcterms:modified xsi:type="dcterms:W3CDTF">2025-10-20T10:55:04Z</dcterms:modified>
</cp:coreProperties>
</file>